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"/>
    </mc:Choice>
  </mc:AlternateContent>
  <xr:revisionPtr revIDLastSave="0" documentId="13_ncr:1_{853EF1A2-482D-4ED1-A2BB-C4080CB2B1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損益計算書" sheetId="6" r:id="rId1"/>
    <sheet name="貸借対照表" sheetId="3" r:id="rId2"/>
    <sheet name="財務諸表に対する注記" sheetId="4" r:id="rId3"/>
    <sheet name="付属明細書" sheetId="5" r:id="rId4"/>
  </sheets>
  <calcPr calcId="191029"/>
</workbook>
</file>

<file path=xl/calcChain.xml><?xml version="1.0" encoding="utf-8"?>
<calcChain xmlns="http://schemas.openxmlformats.org/spreadsheetml/2006/main">
  <c r="N65" i="3" l="1"/>
  <c r="F20" i="5"/>
  <c r="D15" i="5"/>
  <c r="B15" i="5"/>
  <c r="C14" i="5"/>
  <c r="C13" i="5"/>
  <c r="C12" i="5"/>
  <c r="C11" i="5"/>
  <c r="C10" i="5"/>
  <c r="C9" i="5"/>
  <c r="C8" i="5"/>
  <c r="C15" i="5" s="1"/>
  <c r="C7" i="5"/>
  <c r="C6" i="5"/>
  <c r="G72" i="4"/>
  <c r="B72" i="4"/>
  <c r="D71" i="4"/>
  <c r="D70" i="4"/>
  <c r="D69" i="4"/>
  <c r="D68" i="4"/>
  <c r="D67" i="4"/>
  <c r="D66" i="4"/>
  <c r="D65" i="4"/>
  <c r="D64" i="4"/>
  <c r="D72" i="4" s="1"/>
  <c r="D63" i="4"/>
  <c r="C53" i="4"/>
  <c r="C54" i="4" s="1"/>
  <c r="B50" i="4"/>
  <c r="F50" i="4" s="1"/>
  <c r="F46" i="4"/>
  <c r="C46" i="4"/>
  <c r="B46" i="4"/>
  <c r="E37" i="4"/>
  <c r="B37" i="4"/>
  <c r="E36" i="4"/>
  <c r="C36" i="4"/>
  <c r="C37" i="4" s="1"/>
  <c r="G37" i="4" s="1"/>
  <c r="B36" i="4"/>
  <c r="G36" i="4" s="1"/>
  <c r="G35" i="4"/>
  <c r="B52" i="4" s="1"/>
  <c r="F52" i="4" s="1"/>
  <c r="G34" i="4"/>
  <c r="B51" i="4" s="1"/>
  <c r="F51" i="4" s="1"/>
  <c r="G33" i="4"/>
  <c r="G32" i="4"/>
  <c r="B49" i="4" s="1"/>
  <c r="H49" i="4" s="1"/>
  <c r="H53" i="4" s="1"/>
  <c r="H54" i="4" s="1"/>
  <c r="G31" i="4"/>
  <c r="B48" i="4" s="1"/>
  <c r="E29" i="4"/>
  <c r="G29" i="4" s="1"/>
  <c r="B29" i="4"/>
  <c r="G28" i="4"/>
  <c r="B53" i="4" l="1"/>
  <c r="B54" i="4" s="1"/>
  <c r="F48" i="4"/>
  <c r="F53" i="4" s="1"/>
  <c r="F54" i="4" s="1"/>
  <c r="J73" i="3" l="1"/>
  <c r="J58" i="3"/>
  <c r="J59" i="3"/>
  <c r="J60" i="3"/>
  <c r="J61" i="3"/>
  <c r="J62" i="3"/>
  <c r="J63" i="3"/>
  <c r="J64" i="3"/>
  <c r="J65" i="3"/>
  <c r="J66" i="3"/>
  <c r="J57" i="3"/>
  <c r="J70" i="3"/>
  <c r="O70" i="3"/>
  <c r="J71" i="3"/>
  <c r="O71" i="3" s="1"/>
  <c r="J72" i="3"/>
  <c r="O72" i="3" s="1"/>
  <c r="J69" i="3"/>
  <c r="O69" i="3"/>
  <c r="G67" i="3"/>
  <c r="H67" i="3"/>
  <c r="F67" i="3"/>
  <c r="E58" i="3"/>
  <c r="J67" i="3" l="1"/>
  <c r="J74" i="3" s="1"/>
  <c r="E71" i="3" l="1"/>
  <c r="E60" i="3" l="1"/>
  <c r="N60" i="3"/>
  <c r="M22" i="3"/>
  <c r="L22" i="3"/>
  <c r="K22" i="3"/>
  <c r="I22" i="3"/>
  <c r="H22" i="3"/>
  <c r="G22" i="3"/>
  <c r="F22" i="3"/>
  <c r="D22" i="3"/>
  <c r="C22" i="3"/>
  <c r="E8" i="3"/>
  <c r="J8" i="3"/>
  <c r="O8" i="3" s="1"/>
  <c r="O60" i="3" l="1"/>
  <c r="I81" i="3" l="1"/>
  <c r="J28" i="3" l="1"/>
  <c r="K67" i="3" l="1"/>
  <c r="N13" i="3" l="1"/>
  <c r="N63" i="3" l="1"/>
  <c r="N40" i="3" l="1"/>
  <c r="O40" i="3" s="1"/>
  <c r="C42" i="3"/>
  <c r="C81" i="3" s="1"/>
  <c r="N9" i="3" l="1"/>
  <c r="N77" i="3" l="1"/>
  <c r="J77" i="3"/>
  <c r="E77" i="3"/>
  <c r="N51" i="3"/>
  <c r="J51" i="3"/>
  <c r="E51" i="3"/>
  <c r="E70" i="3"/>
  <c r="O77" i="3" l="1"/>
  <c r="N70" i="3"/>
  <c r="E25" i="3" l="1"/>
  <c r="E26" i="3"/>
  <c r="E27" i="3"/>
  <c r="J27" i="3"/>
  <c r="J26" i="3"/>
  <c r="J25" i="3"/>
  <c r="J24" i="3"/>
  <c r="J23" i="3"/>
  <c r="J21" i="3"/>
  <c r="J10" i="3"/>
  <c r="J11" i="3"/>
  <c r="J12" i="3"/>
  <c r="J13" i="3"/>
  <c r="J14" i="3"/>
  <c r="J15" i="3"/>
  <c r="J16" i="3"/>
  <c r="J17" i="3"/>
  <c r="J18" i="3"/>
  <c r="J19" i="3"/>
  <c r="J20" i="3"/>
  <c r="M29" i="3"/>
  <c r="L29" i="3"/>
  <c r="M30" i="3" l="1"/>
  <c r="L30" i="3"/>
  <c r="N58" i="3"/>
  <c r="N59" i="3"/>
  <c r="N61" i="3"/>
  <c r="N62" i="3"/>
  <c r="N64" i="3"/>
  <c r="N66" i="3"/>
  <c r="N25" i="3" l="1"/>
  <c r="O25" i="3" s="1"/>
  <c r="N26" i="3"/>
  <c r="O26" i="3" s="1"/>
  <c r="N27" i="3"/>
  <c r="O27" i="3" s="1"/>
  <c r="E59" i="3"/>
  <c r="E61" i="3"/>
  <c r="E62" i="3"/>
  <c r="E63" i="3"/>
  <c r="E64" i="3"/>
  <c r="E65" i="3"/>
  <c r="O63" i="3" l="1"/>
  <c r="O64" i="3"/>
  <c r="O65" i="3"/>
  <c r="C67" i="3"/>
  <c r="N71" i="3"/>
  <c r="I34" i="3"/>
  <c r="I29" i="3"/>
  <c r="I52" i="3"/>
  <c r="I73" i="3"/>
  <c r="J45" i="3"/>
  <c r="J46" i="3"/>
  <c r="J47" i="3"/>
  <c r="J48" i="3"/>
  <c r="J49" i="3"/>
  <c r="J50" i="3"/>
  <c r="J44" i="3"/>
  <c r="J38" i="3"/>
  <c r="J39" i="3"/>
  <c r="J41" i="3"/>
  <c r="J37" i="3"/>
  <c r="J9" i="3"/>
  <c r="J22" i="3" s="1"/>
  <c r="I67" i="3"/>
  <c r="I30" i="3" l="1"/>
  <c r="I74" i="3"/>
  <c r="I53" i="3"/>
  <c r="E66" i="3"/>
  <c r="I54" i="3" l="1"/>
  <c r="I79" i="3" s="1"/>
  <c r="I82" i="3" s="1"/>
  <c r="I83" i="3" s="1"/>
  <c r="O61" i="3"/>
  <c r="O62" i="3"/>
  <c r="G29" i="3" l="1"/>
  <c r="H29" i="3"/>
  <c r="K29" i="3"/>
  <c r="F29" i="3"/>
  <c r="O23" i="3"/>
  <c r="C52" i="3" l="1"/>
  <c r="M73" i="3" l="1"/>
  <c r="L73" i="3"/>
  <c r="K73" i="3"/>
  <c r="H73" i="3"/>
  <c r="G73" i="3"/>
  <c r="F73" i="3"/>
  <c r="D73" i="3"/>
  <c r="C73" i="3"/>
  <c r="C74" i="3" s="1"/>
  <c r="N72" i="3"/>
  <c r="E72" i="3"/>
  <c r="N69" i="3"/>
  <c r="E69" i="3"/>
  <c r="M67" i="3"/>
  <c r="M74" i="3" s="1"/>
  <c r="L67" i="3"/>
  <c r="L74" i="3" s="1"/>
  <c r="D67" i="3"/>
  <c r="O66" i="3"/>
  <c r="O59" i="3"/>
  <c r="O58" i="3"/>
  <c r="N57" i="3"/>
  <c r="M52" i="3"/>
  <c r="L52" i="3"/>
  <c r="K52" i="3"/>
  <c r="H52" i="3"/>
  <c r="G52" i="3"/>
  <c r="F52" i="3"/>
  <c r="D52" i="3"/>
  <c r="N50" i="3"/>
  <c r="E50" i="3"/>
  <c r="N49" i="3"/>
  <c r="E49" i="3"/>
  <c r="N48" i="3"/>
  <c r="E48" i="3"/>
  <c r="N47" i="3"/>
  <c r="E47" i="3"/>
  <c r="N46" i="3"/>
  <c r="E46" i="3"/>
  <c r="N45" i="3"/>
  <c r="E45" i="3"/>
  <c r="N44" i="3"/>
  <c r="E44" i="3"/>
  <c r="M42" i="3"/>
  <c r="M81" i="3" s="1"/>
  <c r="L42" i="3"/>
  <c r="L81" i="3" s="1"/>
  <c r="K42" i="3"/>
  <c r="K81" i="3" s="1"/>
  <c r="H42" i="3"/>
  <c r="H81" i="3" s="1"/>
  <c r="G42" i="3"/>
  <c r="G81" i="3" s="1"/>
  <c r="F42" i="3"/>
  <c r="F81" i="3" s="1"/>
  <c r="D42" i="3"/>
  <c r="D81" i="3" s="1"/>
  <c r="E81" i="3" s="1"/>
  <c r="N41" i="3"/>
  <c r="E41" i="3"/>
  <c r="N39" i="3"/>
  <c r="E39" i="3"/>
  <c r="N38" i="3"/>
  <c r="E38" i="3"/>
  <c r="N37" i="3"/>
  <c r="E37" i="3"/>
  <c r="M34" i="3"/>
  <c r="L34" i="3"/>
  <c r="K34" i="3"/>
  <c r="H34" i="3"/>
  <c r="G34" i="3"/>
  <c r="F34" i="3"/>
  <c r="D34" i="3"/>
  <c r="C34" i="3"/>
  <c r="N33" i="3"/>
  <c r="N34" i="3" s="1"/>
  <c r="J33" i="3"/>
  <c r="J34" i="3" s="1"/>
  <c r="E33" i="3"/>
  <c r="E34" i="3" s="1"/>
  <c r="D29" i="3"/>
  <c r="C29" i="3"/>
  <c r="N28" i="3"/>
  <c r="E28" i="3"/>
  <c r="N24" i="3"/>
  <c r="E24" i="3"/>
  <c r="K30" i="3"/>
  <c r="H30" i="3"/>
  <c r="G30" i="3"/>
  <c r="F30" i="3"/>
  <c r="N21" i="3"/>
  <c r="E21" i="3"/>
  <c r="N20" i="3"/>
  <c r="E20" i="3"/>
  <c r="N19" i="3"/>
  <c r="E19" i="3"/>
  <c r="N18" i="3"/>
  <c r="E18" i="3"/>
  <c r="N17" i="3"/>
  <c r="E17" i="3"/>
  <c r="N16" i="3"/>
  <c r="E16" i="3"/>
  <c r="N15" i="3"/>
  <c r="E15" i="3"/>
  <c r="N14" i="3"/>
  <c r="E14" i="3"/>
  <c r="E13" i="3"/>
  <c r="N12" i="3"/>
  <c r="E12" i="3"/>
  <c r="N11" i="3"/>
  <c r="E11" i="3"/>
  <c r="N10" i="3"/>
  <c r="E10" i="3"/>
  <c r="E9" i="3"/>
  <c r="E67" i="3" l="1"/>
  <c r="E22" i="3"/>
  <c r="N22" i="3"/>
  <c r="N81" i="3"/>
  <c r="J81" i="3"/>
  <c r="H74" i="3"/>
  <c r="O37" i="3"/>
  <c r="G74" i="3"/>
  <c r="D53" i="3"/>
  <c r="K53" i="3"/>
  <c r="K54" i="3" s="1"/>
  <c r="K74" i="3"/>
  <c r="F74" i="3"/>
  <c r="D74" i="3"/>
  <c r="G53" i="3"/>
  <c r="G54" i="3" s="1"/>
  <c r="M53" i="3"/>
  <c r="M54" i="3" s="1"/>
  <c r="M79" i="3" s="1"/>
  <c r="M82" i="3" s="1"/>
  <c r="M83" i="3" s="1"/>
  <c r="D30" i="3"/>
  <c r="E29" i="3"/>
  <c r="C30" i="3"/>
  <c r="J42" i="3"/>
  <c r="N73" i="3"/>
  <c r="O18" i="3"/>
  <c r="F53" i="3"/>
  <c r="F54" i="3" s="1"/>
  <c r="L53" i="3"/>
  <c r="L54" i="3" s="1"/>
  <c r="L79" i="3" s="1"/>
  <c r="L82" i="3" s="1"/>
  <c r="J29" i="3"/>
  <c r="E52" i="3"/>
  <c r="O48" i="3"/>
  <c r="N29" i="3"/>
  <c r="N67" i="3"/>
  <c r="O10" i="3"/>
  <c r="O14" i="3"/>
  <c r="O16" i="3"/>
  <c r="O20" i="3"/>
  <c r="O38" i="3"/>
  <c r="O39" i="3"/>
  <c r="N52" i="3"/>
  <c r="O46" i="3"/>
  <c r="O50" i="3"/>
  <c r="E73" i="3"/>
  <c r="O12" i="3"/>
  <c r="O11" i="3"/>
  <c r="O15" i="3"/>
  <c r="O19" i="3"/>
  <c r="C53" i="3"/>
  <c r="H53" i="3"/>
  <c r="H54" i="3" s="1"/>
  <c r="E42" i="3"/>
  <c r="O45" i="3"/>
  <c r="O49" i="3"/>
  <c r="O13" i="3"/>
  <c r="O17" i="3"/>
  <c r="O21" i="3"/>
  <c r="O28" i="3"/>
  <c r="N42" i="3"/>
  <c r="O41" i="3"/>
  <c r="J52" i="3"/>
  <c r="O47" i="3"/>
  <c r="O51" i="3"/>
  <c r="O9" i="3"/>
  <c r="O24" i="3"/>
  <c r="O33" i="3"/>
  <c r="O34" i="3" s="1"/>
  <c r="O44" i="3"/>
  <c r="O57" i="3"/>
  <c r="O67" i="3" s="1"/>
  <c r="F79" i="3" l="1"/>
  <c r="O81" i="3"/>
  <c r="O22" i="3"/>
  <c r="O42" i="3"/>
  <c r="O73" i="3"/>
  <c r="H79" i="3"/>
  <c r="L83" i="3"/>
  <c r="K79" i="3"/>
  <c r="K82" i="3" s="1"/>
  <c r="K83" i="3" s="1"/>
  <c r="D54" i="3"/>
  <c r="G79" i="3"/>
  <c r="N53" i="3"/>
  <c r="O52" i="3"/>
  <c r="N74" i="3"/>
  <c r="J53" i="3"/>
  <c r="E30" i="3"/>
  <c r="E53" i="3"/>
  <c r="C54" i="3"/>
  <c r="C79" i="3" s="1"/>
  <c r="C82" i="3" s="1"/>
  <c r="C83" i="3" s="1"/>
  <c r="E74" i="3"/>
  <c r="J30" i="3"/>
  <c r="N30" i="3"/>
  <c r="O29" i="3"/>
  <c r="H82" i="3" l="1"/>
  <c r="H83" i="3" s="1"/>
  <c r="G82" i="3"/>
  <c r="G83" i="3" s="1"/>
  <c r="F82" i="3"/>
  <c r="J82" i="3" s="1"/>
  <c r="O74" i="3"/>
  <c r="O30" i="3"/>
  <c r="N83" i="3"/>
  <c r="D79" i="3"/>
  <c r="D82" i="3" s="1"/>
  <c r="N82" i="3"/>
  <c r="N54" i="3"/>
  <c r="N79" i="3" s="1"/>
  <c r="O53" i="3"/>
  <c r="E54" i="3"/>
  <c r="E79" i="3" s="1"/>
  <c r="J54" i="3"/>
  <c r="J79" i="3" s="1"/>
  <c r="F83" i="3" l="1"/>
  <c r="J83" i="3" s="1"/>
  <c r="D83" i="3"/>
  <c r="E83" i="3" s="1"/>
  <c r="E82" i="3"/>
  <c r="O82" i="3" s="1"/>
  <c r="O54" i="3"/>
  <c r="O79" i="3" s="1"/>
  <c r="O83" i="3" l="1"/>
</calcChain>
</file>

<file path=xl/sharedStrings.xml><?xml version="1.0" encoding="utf-8"?>
<sst xmlns="http://schemas.openxmlformats.org/spreadsheetml/2006/main" count="351" uniqueCount="295">
  <si>
    <t>小計</t>
    <rPh sb="0" eb="2">
      <t>ショウケイ</t>
    </rPh>
    <phoneticPr fontId="2"/>
  </si>
  <si>
    <t>実施事業</t>
    <rPh sb="0" eb="2">
      <t>ジッシ</t>
    </rPh>
    <rPh sb="2" eb="4">
      <t>ジギョウ</t>
    </rPh>
    <phoneticPr fontId="2"/>
  </si>
  <si>
    <t>その他の事業</t>
    <rPh sb="2" eb="3">
      <t>タ</t>
    </rPh>
    <rPh sb="4" eb="6">
      <t>ジギョウ</t>
    </rPh>
    <phoneticPr fontId="2"/>
  </si>
  <si>
    <t>法人会計</t>
    <rPh sb="0" eb="2">
      <t>ホウジン</t>
    </rPh>
    <rPh sb="2" eb="4">
      <t>カイケイ</t>
    </rPh>
    <phoneticPr fontId="2"/>
  </si>
  <si>
    <t>合計</t>
    <rPh sb="0" eb="2">
      <t>ゴウケイ</t>
    </rPh>
    <phoneticPr fontId="2"/>
  </si>
  <si>
    <t>Ⅰ資産の部</t>
  </si>
  <si>
    <t>　１ 流 動 資 産</t>
  </si>
  <si>
    <t>　流動資産合計</t>
  </si>
  <si>
    <t>　２ 固 定 資 産</t>
  </si>
  <si>
    <t xml:space="preserve">  （１）基本財産</t>
  </si>
  <si>
    <t>　基本財産合計</t>
  </si>
  <si>
    <t>　　庭園構築物</t>
  </si>
  <si>
    <t>　　什器備品</t>
  </si>
  <si>
    <t>　　電話加入権</t>
  </si>
  <si>
    <t>　　その他の固定資産合計</t>
  </si>
  <si>
    <t>　固定資産合計</t>
  </si>
  <si>
    <t>資産合計</t>
  </si>
  <si>
    <t>Ⅱ負債の部</t>
  </si>
  <si>
    <t>負債及び正味財産合計</t>
  </si>
  <si>
    <t>　　未収金</t>
  </si>
  <si>
    <t>　　未経過保険料</t>
  </si>
  <si>
    <t>　　基本財産引当資産</t>
  </si>
  <si>
    <t>　（２）特定資産</t>
  </si>
  <si>
    <t>　　減価償却引当資産</t>
  </si>
  <si>
    <t>　　短期運営準備資産</t>
  </si>
  <si>
    <t>　　特別運営準備資産</t>
  </si>
  <si>
    <t>　特定資産合計</t>
  </si>
  <si>
    <t>　（３）その他の固定資産</t>
  </si>
  <si>
    <t>　　建物（3,728.79㎡）</t>
  </si>
  <si>
    <t>　　建物付帯設</t>
  </si>
  <si>
    <t xml:space="preserve">  　ソフトウエアー</t>
  </si>
  <si>
    <t>　　土地（25.13㎡）</t>
  </si>
  <si>
    <t>　　リース資産</t>
  </si>
  <si>
    <t>　１ 流 動 負 債</t>
  </si>
  <si>
    <t xml:space="preserve">    未払金</t>
  </si>
  <si>
    <t xml:space="preserve">    前受金</t>
  </si>
  <si>
    <t xml:space="preserve">    預かり金</t>
  </si>
  <si>
    <t>　流動負債合計</t>
  </si>
  <si>
    <t>　２ 固 定 動 負 債</t>
  </si>
  <si>
    <t xml:space="preserve">    借入金</t>
  </si>
  <si>
    <t xml:space="preserve">    退職給付引当金</t>
  </si>
  <si>
    <t>　　リース債務</t>
  </si>
  <si>
    <t>　固定負債合計</t>
  </si>
  <si>
    <t>負債合計</t>
  </si>
  <si>
    <t>Ⅲ正味財産の部</t>
  </si>
  <si>
    <t>　１ 指 定 正 味 財 産</t>
  </si>
  <si>
    <t>　２ 一 般 正 味 財 産</t>
  </si>
  <si>
    <t>(うち基本財産への充当額)</t>
  </si>
  <si>
    <t>(うち特定資産への充当額)</t>
  </si>
  <si>
    <t>正味財産合計</t>
  </si>
  <si>
    <t>　　切手在庫</t>
    <rPh sb="2" eb="4">
      <t>キッテ</t>
    </rPh>
    <rPh sb="4" eb="6">
      <t>ザイコ</t>
    </rPh>
    <phoneticPr fontId="2"/>
  </si>
  <si>
    <t xml:space="preserve">    預かり保証金</t>
    <rPh sb="7" eb="9">
      <t>ホショウ</t>
    </rPh>
    <phoneticPr fontId="2"/>
  </si>
  <si>
    <t>　　普通預金　スルガ</t>
    <rPh sb="2" eb="4">
      <t>フツウ</t>
    </rPh>
    <phoneticPr fontId="2"/>
  </si>
  <si>
    <t>　　普通預金　清水</t>
    <rPh sb="2" eb="4">
      <t>フツウ</t>
    </rPh>
    <rPh sb="7" eb="9">
      <t>シミズ</t>
    </rPh>
    <phoneticPr fontId="2"/>
  </si>
  <si>
    <t>　　普通預金　労金</t>
    <rPh sb="2" eb="4">
      <t>フツウ</t>
    </rPh>
    <rPh sb="7" eb="9">
      <t>ロウキン</t>
    </rPh>
    <phoneticPr fontId="2"/>
  </si>
  <si>
    <t>　　郵便貯金　建設</t>
    <rPh sb="2" eb="4">
      <t>ユウビン</t>
    </rPh>
    <rPh sb="4" eb="6">
      <t>チョキン</t>
    </rPh>
    <rPh sb="7" eb="9">
      <t>ケンセツ</t>
    </rPh>
    <phoneticPr fontId="2"/>
  </si>
  <si>
    <t>　　郵便貯金　切手</t>
    <rPh sb="2" eb="4">
      <t>ユウビン</t>
    </rPh>
    <rPh sb="4" eb="6">
      <t>チョキン</t>
    </rPh>
    <rPh sb="7" eb="9">
      <t>キッテ</t>
    </rPh>
    <phoneticPr fontId="2"/>
  </si>
  <si>
    <t>預金合計</t>
    <rPh sb="0" eb="2">
      <t>ヨキン</t>
    </rPh>
    <rPh sb="2" eb="4">
      <t>ゴウケイ</t>
    </rPh>
    <phoneticPr fontId="2"/>
  </si>
  <si>
    <t>その他の合計</t>
    <rPh sb="2" eb="3">
      <t>タ</t>
    </rPh>
    <rPh sb="4" eb="6">
      <t>ゴウケイ</t>
    </rPh>
    <phoneticPr fontId="2"/>
  </si>
  <si>
    <t>　　退職給付引当資産</t>
    <rPh sb="8" eb="10">
      <t>シサン</t>
    </rPh>
    <phoneticPr fontId="2"/>
  </si>
  <si>
    <t>　　切手売掛金</t>
    <rPh sb="2" eb="4">
      <t>キッテ</t>
    </rPh>
    <rPh sb="4" eb="6">
      <t>ウリカケ</t>
    </rPh>
    <rPh sb="6" eb="7">
      <t>キン</t>
    </rPh>
    <phoneticPr fontId="2"/>
  </si>
  <si>
    <t xml:space="preserve">    短期預り保証金</t>
    <rPh sb="4" eb="6">
      <t>タンキ</t>
    </rPh>
    <rPh sb="6" eb="7">
      <t>アズカ</t>
    </rPh>
    <rPh sb="8" eb="11">
      <t>ホショウキン</t>
    </rPh>
    <phoneticPr fontId="2"/>
  </si>
  <si>
    <t>　　一年返済長借</t>
    <rPh sb="2" eb="4">
      <t>イチネン</t>
    </rPh>
    <rPh sb="4" eb="6">
      <t>ヘンサイ</t>
    </rPh>
    <rPh sb="6" eb="7">
      <t>チョウ</t>
    </rPh>
    <rPh sb="7" eb="8">
      <t>シャク</t>
    </rPh>
    <phoneticPr fontId="2"/>
  </si>
  <si>
    <t xml:space="preserve">    未払法人税等</t>
    <rPh sb="4" eb="6">
      <t>ミハラ</t>
    </rPh>
    <rPh sb="6" eb="9">
      <t>ホウジンゼイ</t>
    </rPh>
    <rPh sb="9" eb="10">
      <t>トウ</t>
    </rPh>
    <phoneticPr fontId="2"/>
  </si>
  <si>
    <t xml:space="preserve">    未払消費税等</t>
    <rPh sb="4" eb="6">
      <t>ミハラ</t>
    </rPh>
    <rPh sb="6" eb="9">
      <t>ショウヒゼイ</t>
    </rPh>
    <rPh sb="9" eb="10">
      <t>トウ</t>
    </rPh>
    <phoneticPr fontId="2"/>
  </si>
  <si>
    <t>　　普通預金　静岡信金</t>
    <rPh sb="2" eb="4">
      <t>フツウ</t>
    </rPh>
    <rPh sb="7" eb="9">
      <t>シズオカ</t>
    </rPh>
    <rPh sb="9" eb="11">
      <t>シンキン</t>
    </rPh>
    <rPh sb="10" eb="11">
      <t>キン</t>
    </rPh>
    <phoneticPr fontId="2"/>
  </si>
  <si>
    <t>　　普通預金　三井住友</t>
    <rPh sb="2" eb="4">
      <t>フツウ</t>
    </rPh>
    <rPh sb="7" eb="9">
      <t>ミツイ</t>
    </rPh>
    <rPh sb="9" eb="11">
      <t>スミトモ</t>
    </rPh>
    <phoneticPr fontId="2"/>
  </si>
  <si>
    <t>　　定期預金　三井住友</t>
    <rPh sb="2" eb="4">
      <t>テイキ</t>
    </rPh>
    <rPh sb="4" eb="6">
      <t>ヨキン</t>
    </rPh>
    <rPh sb="7" eb="9">
      <t>ミツイ</t>
    </rPh>
    <rPh sb="9" eb="11">
      <t>スミトモ</t>
    </rPh>
    <phoneticPr fontId="2"/>
  </si>
  <si>
    <t>　　普通預金　静岡</t>
    <rPh sb="2" eb="4">
      <t>フツウ</t>
    </rPh>
    <rPh sb="7" eb="8">
      <t>シズ</t>
    </rPh>
    <rPh sb="8" eb="9">
      <t>オカ</t>
    </rPh>
    <phoneticPr fontId="2"/>
  </si>
  <si>
    <t>　　定期預金　静岡</t>
    <rPh sb="2" eb="4">
      <t>テイキ</t>
    </rPh>
    <rPh sb="4" eb="6">
      <t>ヨキン</t>
    </rPh>
    <rPh sb="7" eb="8">
      <t>シズ</t>
    </rPh>
    <rPh sb="8" eb="9">
      <t>オカ</t>
    </rPh>
    <phoneticPr fontId="2"/>
  </si>
  <si>
    <t>　　普通預金　三井　講</t>
    <rPh sb="2" eb="4">
      <t>フツウ</t>
    </rPh>
    <rPh sb="7" eb="9">
      <t>ミツイ</t>
    </rPh>
    <rPh sb="10" eb="11">
      <t>コウ</t>
    </rPh>
    <phoneticPr fontId="2"/>
  </si>
  <si>
    <t>　　普通預金　三菱UFJ</t>
    <rPh sb="2" eb="4">
      <t>フツウ</t>
    </rPh>
    <rPh sb="7" eb="9">
      <t>ミツビシ</t>
    </rPh>
    <phoneticPr fontId="2"/>
  </si>
  <si>
    <t>　　定期預金　三菱UFJ</t>
    <rPh sb="2" eb="4">
      <t>テイキ</t>
    </rPh>
    <rPh sb="4" eb="6">
      <t>ヨキン</t>
    </rPh>
    <rPh sb="7" eb="9">
      <t>ミツビシ</t>
    </rPh>
    <phoneticPr fontId="2"/>
  </si>
  <si>
    <t>一般財団法人静岡県教育会館　貸借対照表内訳表</t>
    <rPh sb="0" eb="2">
      <t>イッパン</t>
    </rPh>
    <rPh sb="2" eb="6">
      <t>ザイダンホウジン</t>
    </rPh>
    <rPh sb="6" eb="9">
      <t>シズオカケン</t>
    </rPh>
    <rPh sb="9" eb="11">
      <t>キョウイク</t>
    </rPh>
    <rPh sb="11" eb="13">
      <t>カイカン</t>
    </rPh>
    <rPh sb="14" eb="16">
      <t>タイシャク</t>
    </rPh>
    <rPh sb="16" eb="19">
      <t>タイショウヒョウ</t>
    </rPh>
    <rPh sb="19" eb="22">
      <t>ウチワケヒョウ</t>
    </rPh>
    <phoneticPr fontId="2"/>
  </si>
  <si>
    <t>　　立替金</t>
    <rPh sb="2" eb="4">
      <t>タテカエ</t>
    </rPh>
    <phoneticPr fontId="2"/>
  </si>
  <si>
    <t>　　短期リース債務</t>
    <rPh sb="2" eb="4">
      <t>タンキ</t>
    </rPh>
    <phoneticPr fontId="2"/>
  </si>
  <si>
    <t>101ギャラリー等</t>
    <rPh sb="8" eb="9">
      <t>トウ</t>
    </rPh>
    <phoneticPr fontId="2"/>
  </si>
  <si>
    <t>102講演会</t>
    <rPh sb="3" eb="6">
      <t>コウエンカイ</t>
    </rPh>
    <phoneticPr fontId="2"/>
  </si>
  <si>
    <t>201施設賃貸</t>
    <rPh sb="3" eb="5">
      <t>シセツ</t>
    </rPh>
    <rPh sb="5" eb="7">
      <t>チンタイ</t>
    </rPh>
    <phoneticPr fontId="2"/>
  </si>
  <si>
    <t>202会議室賃貸</t>
    <rPh sb="3" eb="6">
      <t>カイギシツ</t>
    </rPh>
    <rPh sb="6" eb="8">
      <t>チンタイ</t>
    </rPh>
    <phoneticPr fontId="2"/>
  </si>
  <si>
    <t>203購買</t>
    <rPh sb="3" eb="5">
      <t>コウバイ</t>
    </rPh>
    <phoneticPr fontId="2"/>
  </si>
  <si>
    <t>209共通</t>
    <rPh sb="3" eb="5">
      <t>キョウツウ</t>
    </rPh>
    <phoneticPr fontId="2"/>
  </si>
  <si>
    <t>(0)</t>
    <phoneticPr fontId="2"/>
  </si>
  <si>
    <t>　　特別積立資産</t>
    <rPh sb="4" eb="6">
      <t>ツミタテ</t>
    </rPh>
    <phoneticPr fontId="2"/>
  </si>
  <si>
    <t>(0)</t>
    <phoneticPr fontId="2"/>
  </si>
  <si>
    <t xml:space="preserve">    仮受金</t>
    <rPh sb="4" eb="5">
      <t>カリ</t>
    </rPh>
    <phoneticPr fontId="2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</si>
  <si>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5"/>
  </si>
  <si>
    <t>１．重要な会計方針</t>
    <rPh sb="2" eb="4">
      <t>ジュウヨウ</t>
    </rPh>
    <rPh sb="5" eb="7">
      <t>カイケイ</t>
    </rPh>
    <rPh sb="7" eb="9">
      <t>ホウシン</t>
    </rPh>
    <phoneticPr fontId="5"/>
  </si>
  <si>
    <t>（１）固定資産の減価償却の方法</t>
    <rPh sb="3" eb="7">
      <t>コテイシサン</t>
    </rPh>
    <rPh sb="8" eb="10">
      <t>ゲンカ</t>
    </rPh>
    <rPh sb="10" eb="12">
      <t>ショウキャク</t>
    </rPh>
    <rPh sb="13" eb="15">
      <t>ホウホウ</t>
    </rPh>
    <phoneticPr fontId="5"/>
  </si>
  <si>
    <t>　　　有形固定資産</t>
    <rPh sb="3" eb="5">
      <t>ユウケイ</t>
    </rPh>
    <rPh sb="5" eb="9">
      <t>コテイシサン</t>
    </rPh>
    <phoneticPr fontId="5"/>
  </si>
  <si>
    <t>　　　建物…定額法によっている。</t>
    <rPh sb="3" eb="5">
      <t>タテモノ</t>
    </rPh>
    <rPh sb="6" eb="9">
      <t>テイガクホウ</t>
    </rPh>
    <phoneticPr fontId="5"/>
  </si>
  <si>
    <t>　　　無形固定資産</t>
    <rPh sb="3" eb="5">
      <t>ムケイ</t>
    </rPh>
    <rPh sb="5" eb="9">
      <t>コテイシサン</t>
    </rPh>
    <phoneticPr fontId="5"/>
  </si>
  <si>
    <t>　　　ソフトウェア…定額法によっている。</t>
    <rPh sb="10" eb="13">
      <t>テイガクホウ</t>
    </rPh>
    <phoneticPr fontId="5"/>
  </si>
  <si>
    <t>　　　リース資産</t>
    <rPh sb="6" eb="8">
      <t>シサン</t>
    </rPh>
    <phoneticPr fontId="5"/>
  </si>
  <si>
    <t>　　　所有権移転外ファイナンス・リース取引係るリース資産</t>
    <rPh sb="3" eb="6">
      <t>ショユウケン</t>
    </rPh>
    <rPh sb="6" eb="8">
      <t>イテン</t>
    </rPh>
    <rPh sb="8" eb="9">
      <t>ガイ</t>
    </rPh>
    <rPh sb="19" eb="21">
      <t>トリヒキ</t>
    </rPh>
    <rPh sb="21" eb="22">
      <t>カカ</t>
    </rPh>
    <rPh sb="26" eb="28">
      <t>シサン</t>
    </rPh>
    <phoneticPr fontId="5"/>
  </si>
  <si>
    <t>　　　…リース期間を耐用年数とし、残存額を零とする定額法によっている。但し、（３）を除く。</t>
    <rPh sb="7" eb="9">
      <t>キカン</t>
    </rPh>
    <rPh sb="10" eb="12">
      <t>タイヨウ</t>
    </rPh>
    <rPh sb="12" eb="14">
      <t>ネンスウ</t>
    </rPh>
    <rPh sb="17" eb="19">
      <t>ザンゾン</t>
    </rPh>
    <rPh sb="19" eb="20">
      <t>ガク</t>
    </rPh>
    <rPh sb="21" eb="22">
      <t>レイ</t>
    </rPh>
    <rPh sb="25" eb="28">
      <t>テイガクホウ</t>
    </rPh>
    <rPh sb="35" eb="36">
      <t>タダ</t>
    </rPh>
    <rPh sb="42" eb="43">
      <t>ノゾ</t>
    </rPh>
    <phoneticPr fontId="5"/>
  </si>
  <si>
    <t>（２）引当金の計上基準</t>
    <rPh sb="3" eb="6">
      <t>ヒキアテキン</t>
    </rPh>
    <rPh sb="7" eb="9">
      <t>ケイジョウ</t>
    </rPh>
    <rPh sb="9" eb="11">
      <t>キジュン</t>
    </rPh>
    <phoneticPr fontId="5"/>
  </si>
  <si>
    <t>　　　退職給付引当金…期末退職給与の要支給額の相当額を計上している。</t>
    <rPh sb="3" eb="5">
      <t>タイショク</t>
    </rPh>
    <rPh sb="5" eb="7">
      <t>キュウフ</t>
    </rPh>
    <rPh sb="7" eb="10">
      <t>ヒキアテキン</t>
    </rPh>
    <rPh sb="11" eb="13">
      <t>キマツ</t>
    </rPh>
    <rPh sb="13" eb="15">
      <t>タイショク</t>
    </rPh>
    <rPh sb="15" eb="17">
      <t>キュウヨ</t>
    </rPh>
    <rPh sb="18" eb="19">
      <t>ヨウ</t>
    </rPh>
    <rPh sb="19" eb="22">
      <t>シキュウガク</t>
    </rPh>
    <rPh sb="23" eb="26">
      <t>ソウトウガク</t>
    </rPh>
    <rPh sb="27" eb="29">
      <t>ケイジョウ</t>
    </rPh>
    <phoneticPr fontId="5"/>
  </si>
  <si>
    <t>（３）少額リース資産,短期のリース及び再リース取引</t>
    <rPh sb="17" eb="18">
      <t>オヨ</t>
    </rPh>
    <rPh sb="19" eb="20">
      <t>サイ</t>
    </rPh>
    <phoneticPr fontId="5"/>
  </si>
  <si>
    <t>　　　オペレーティング・リース取引の会計処理に準じて、通常の賃貸借取引に係る</t>
    <rPh sb="15" eb="17">
      <t>トリヒキ</t>
    </rPh>
    <rPh sb="18" eb="20">
      <t>カイケイ</t>
    </rPh>
    <rPh sb="20" eb="22">
      <t>ショリ</t>
    </rPh>
    <rPh sb="23" eb="24">
      <t>ジュン</t>
    </rPh>
    <rPh sb="27" eb="29">
      <t>ツウジョウ</t>
    </rPh>
    <rPh sb="30" eb="33">
      <t>チンタイシャク</t>
    </rPh>
    <rPh sb="33" eb="35">
      <t>トリヒキ</t>
    </rPh>
    <rPh sb="36" eb="37">
      <t>カカ</t>
    </rPh>
    <phoneticPr fontId="5"/>
  </si>
  <si>
    <t>　　　方法に準じて会計処理を適用している。</t>
    <phoneticPr fontId="5"/>
  </si>
  <si>
    <t>（４）消費税等の会計処理</t>
    <rPh sb="3" eb="6">
      <t>ショウヒゼイ</t>
    </rPh>
    <rPh sb="6" eb="7">
      <t>トウ</t>
    </rPh>
    <rPh sb="8" eb="10">
      <t>カイケイ</t>
    </rPh>
    <rPh sb="10" eb="12">
      <t>ショリ</t>
    </rPh>
    <phoneticPr fontId="5"/>
  </si>
  <si>
    <t>　　　税込み方式で行っている。</t>
    <rPh sb="3" eb="5">
      <t>ゼイコ</t>
    </rPh>
    <rPh sb="6" eb="8">
      <t>ホウシキ</t>
    </rPh>
    <rPh sb="9" eb="10">
      <t>オコナ</t>
    </rPh>
    <phoneticPr fontId="5"/>
  </si>
  <si>
    <t>２．会計方針の変更</t>
    <rPh sb="2" eb="4">
      <t>カイケイ</t>
    </rPh>
    <rPh sb="4" eb="6">
      <t>ホウシン</t>
    </rPh>
    <rPh sb="7" eb="9">
      <t>ヘンコウ</t>
    </rPh>
    <phoneticPr fontId="5"/>
  </si>
  <si>
    <t>　　特になし。</t>
    <rPh sb="2" eb="3">
      <t>トク</t>
    </rPh>
    <phoneticPr fontId="5"/>
  </si>
  <si>
    <t>３．基本財産及び特定資産の増減額及びその残高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6">
      <t>ゾウゲンガク</t>
    </rPh>
    <rPh sb="16" eb="17">
      <t>オヨ</t>
    </rPh>
    <rPh sb="20" eb="22">
      <t>ザンダカ</t>
    </rPh>
    <phoneticPr fontId="5"/>
  </si>
  <si>
    <t>　　基本財産及び特定資産の増減額及びその残高は、次のとおりである。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6">
      <t>ゾウゲンガク</t>
    </rPh>
    <rPh sb="16" eb="17">
      <t>オヨ</t>
    </rPh>
    <rPh sb="20" eb="22">
      <t>ザンダカ</t>
    </rPh>
    <rPh sb="24" eb="25">
      <t>ツギ</t>
    </rPh>
    <phoneticPr fontId="5"/>
  </si>
  <si>
    <t>科目</t>
    <rPh sb="0" eb="2">
      <t>カモク</t>
    </rPh>
    <phoneticPr fontId="5"/>
  </si>
  <si>
    <t>前期末残高</t>
    <rPh sb="0" eb="1">
      <t>ゼン</t>
    </rPh>
    <rPh sb="1" eb="3">
      <t>キマツ</t>
    </rPh>
    <rPh sb="3" eb="5">
      <t>ザンダカ</t>
    </rPh>
    <phoneticPr fontId="5"/>
  </si>
  <si>
    <t>当期増加額</t>
    <rPh sb="0" eb="2">
      <t>トウキ</t>
    </rPh>
    <rPh sb="2" eb="5">
      <t>ゾウカガク</t>
    </rPh>
    <phoneticPr fontId="5"/>
  </si>
  <si>
    <t>当期減少額</t>
    <rPh sb="0" eb="2">
      <t>トウキ</t>
    </rPh>
    <rPh sb="2" eb="5">
      <t>ゲンショウガク</t>
    </rPh>
    <phoneticPr fontId="5"/>
  </si>
  <si>
    <t>当期末残高</t>
    <rPh sb="0" eb="3">
      <t>トウキマツ</t>
    </rPh>
    <rPh sb="3" eb="5">
      <t>ザンダカ</t>
    </rPh>
    <phoneticPr fontId="5"/>
  </si>
  <si>
    <t>基本財産</t>
    <rPh sb="0" eb="2">
      <t>キホン</t>
    </rPh>
    <rPh sb="2" eb="4">
      <t>ザイサン</t>
    </rPh>
    <phoneticPr fontId="5"/>
  </si>
  <si>
    <t>　基本財産引当資産</t>
    <rPh sb="1" eb="3">
      <t>キホン</t>
    </rPh>
    <rPh sb="3" eb="5">
      <t>ザイサン</t>
    </rPh>
    <rPh sb="5" eb="7">
      <t>ヒキアテ</t>
    </rPh>
    <rPh sb="7" eb="9">
      <t>シサン</t>
    </rPh>
    <phoneticPr fontId="5"/>
  </si>
  <si>
    <t>小計</t>
    <rPh sb="0" eb="2">
      <t>ショウケイ</t>
    </rPh>
    <phoneticPr fontId="5"/>
  </si>
  <si>
    <t>特定資産</t>
    <rPh sb="0" eb="2">
      <t>トクテイ</t>
    </rPh>
    <rPh sb="2" eb="4">
      <t>シサン</t>
    </rPh>
    <phoneticPr fontId="5"/>
  </si>
  <si>
    <t>減価償却引当資産</t>
    <rPh sb="0" eb="2">
      <t>ゲンカ</t>
    </rPh>
    <rPh sb="2" eb="4">
      <t>ショウキャク</t>
    </rPh>
    <rPh sb="4" eb="6">
      <t>ヒキアテ</t>
    </rPh>
    <rPh sb="6" eb="8">
      <t>シサン</t>
    </rPh>
    <phoneticPr fontId="5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</si>
  <si>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5"/>
  </si>
  <si>
    <t>短期運営準備資産</t>
    <rPh sb="0" eb="2">
      <t>タンキ</t>
    </rPh>
    <rPh sb="2" eb="4">
      <t>ウンエイ</t>
    </rPh>
    <rPh sb="4" eb="6">
      <t>ジュンビ</t>
    </rPh>
    <rPh sb="6" eb="8">
      <t>シサン</t>
    </rPh>
    <phoneticPr fontId="5"/>
  </si>
  <si>
    <t>特別積立資産</t>
    <rPh sb="0" eb="2">
      <t>トクベツ</t>
    </rPh>
    <rPh sb="2" eb="4">
      <t>ツミタテ</t>
    </rPh>
    <rPh sb="4" eb="6">
      <t>シサン</t>
    </rPh>
    <phoneticPr fontId="5"/>
  </si>
  <si>
    <t>特定運営準備資産</t>
    <rPh sb="0" eb="2">
      <t>トクテイ</t>
    </rPh>
    <rPh sb="2" eb="4">
      <t>ウンエイ</t>
    </rPh>
    <rPh sb="4" eb="6">
      <t>ジュンビ</t>
    </rPh>
    <rPh sb="6" eb="8">
      <t>シサン</t>
    </rPh>
    <phoneticPr fontId="5"/>
  </si>
  <si>
    <t>合計</t>
    <rPh sb="0" eb="2">
      <t>ゴウケイ</t>
    </rPh>
    <phoneticPr fontId="5"/>
  </si>
  <si>
    <t>４．基本財産及び特定資産の財源等の内訳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5">
      <t>ザイゲン</t>
    </rPh>
    <rPh sb="15" eb="16">
      <t>トウ</t>
    </rPh>
    <rPh sb="17" eb="19">
      <t>ウチワケ</t>
    </rPh>
    <phoneticPr fontId="5"/>
  </si>
  <si>
    <t>　　基本財産及び特定資産の財源等の内訳は、次のとおりである。</t>
    <rPh sb="2" eb="4">
      <t>キホン</t>
    </rPh>
    <rPh sb="4" eb="6">
      <t>ザイサン</t>
    </rPh>
    <rPh sb="6" eb="7">
      <t>オヨ</t>
    </rPh>
    <rPh sb="8" eb="10">
      <t>トクテイ</t>
    </rPh>
    <rPh sb="10" eb="12">
      <t>シサン</t>
    </rPh>
    <rPh sb="13" eb="15">
      <t>ザイゲン</t>
    </rPh>
    <rPh sb="15" eb="16">
      <t>トウ</t>
    </rPh>
    <rPh sb="17" eb="19">
      <t>ウチワケ</t>
    </rPh>
    <rPh sb="21" eb="22">
      <t>ツギ</t>
    </rPh>
    <phoneticPr fontId="5"/>
  </si>
  <si>
    <t>（うち指定正味財産からの充当額）</t>
    <rPh sb="3" eb="5">
      <t>シテイ</t>
    </rPh>
    <rPh sb="5" eb="7">
      <t>ショウミ</t>
    </rPh>
    <rPh sb="7" eb="9">
      <t>ザイサン</t>
    </rPh>
    <rPh sb="12" eb="14">
      <t>ジュウトウ</t>
    </rPh>
    <rPh sb="14" eb="15">
      <t>ガク</t>
    </rPh>
    <phoneticPr fontId="5"/>
  </si>
  <si>
    <t>（うち一般正味財産からの充当額）</t>
    <rPh sb="3" eb="5">
      <t>イッパン</t>
    </rPh>
    <rPh sb="5" eb="7">
      <t>ショウミ</t>
    </rPh>
    <rPh sb="7" eb="9">
      <t>ザイサン</t>
    </rPh>
    <rPh sb="12" eb="14">
      <t>ジュウトウ</t>
    </rPh>
    <rPh sb="14" eb="15">
      <t>ガク</t>
    </rPh>
    <phoneticPr fontId="5"/>
  </si>
  <si>
    <t>（うち負債に対応する額）</t>
    <rPh sb="3" eb="5">
      <t>フサイ</t>
    </rPh>
    <rPh sb="6" eb="8">
      <t>タイオウ</t>
    </rPh>
    <rPh sb="10" eb="11">
      <t>ガク</t>
    </rPh>
    <phoneticPr fontId="5"/>
  </si>
  <si>
    <t xml:space="preserve"> 基本財産引当資産</t>
    <rPh sb="1" eb="3">
      <t>キホン</t>
    </rPh>
    <rPh sb="3" eb="5">
      <t>ザイサン</t>
    </rPh>
    <rPh sb="5" eb="7">
      <t>ヒキアテ</t>
    </rPh>
    <rPh sb="7" eb="9">
      <t>シサン</t>
    </rPh>
    <phoneticPr fontId="5"/>
  </si>
  <si>
    <t>－</t>
    <phoneticPr fontId="5"/>
  </si>
  <si>
    <t>５．担保に供している資産</t>
    <rPh sb="2" eb="4">
      <t>タンポ</t>
    </rPh>
    <rPh sb="5" eb="6">
      <t>キョウ</t>
    </rPh>
    <rPh sb="10" eb="12">
      <t>シサン</t>
    </rPh>
    <phoneticPr fontId="5"/>
  </si>
  <si>
    <t>６．固定資産の取得価額、減価償却累計額及び当期末残高</t>
    <rPh sb="2" eb="6">
      <t>コテイシサン</t>
    </rPh>
    <rPh sb="7" eb="9">
      <t>シュトク</t>
    </rPh>
    <rPh sb="9" eb="11">
      <t>カガク</t>
    </rPh>
    <rPh sb="12" eb="14">
      <t>ゲンカ</t>
    </rPh>
    <rPh sb="14" eb="16">
      <t>ショウキャク</t>
    </rPh>
    <rPh sb="16" eb="19">
      <t>ルイケイガク</t>
    </rPh>
    <rPh sb="19" eb="20">
      <t>オヨ</t>
    </rPh>
    <rPh sb="21" eb="24">
      <t>トウキマツ</t>
    </rPh>
    <rPh sb="24" eb="26">
      <t>ザンダカ</t>
    </rPh>
    <phoneticPr fontId="5"/>
  </si>
  <si>
    <t>　　固定資産の取得価額、減価償却累計額及び当期末残高は、次のとおりである。</t>
    <rPh sb="28" eb="29">
      <t>ツギ</t>
    </rPh>
    <phoneticPr fontId="5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</si>
  <si>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</si>
  <si>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</si>
  <si>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>建物</t>
    <rPh sb="0" eb="2">
      <t>タテモノ</t>
    </rPh>
    <phoneticPr fontId="5"/>
  </si>
  <si>
    <t>建物付帯設備</t>
    <rPh sb="0" eb="2">
      <t>タテモノ</t>
    </rPh>
    <rPh sb="2" eb="4">
      <t>フタイ</t>
    </rPh>
    <rPh sb="4" eb="6">
      <t>セツビ</t>
    </rPh>
    <phoneticPr fontId="5"/>
  </si>
  <si>
    <t>庭園構築物</t>
    <rPh sb="0" eb="2">
      <t>テイエン</t>
    </rPh>
    <rPh sb="2" eb="5">
      <t>コウチクブツ</t>
    </rPh>
    <phoneticPr fontId="5"/>
  </si>
  <si>
    <t>什器備品</t>
    <rPh sb="0" eb="2">
      <t>ジュウキ</t>
    </rPh>
    <rPh sb="2" eb="4">
      <t>ビヒン</t>
    </rPh>
    <phoneticPr fontId="5"/>
  </si>
  <si>
    <t>ソフトウェアー</t>
    <phoneticPr fontId="5"/>
  </si>
  <si>
    <t>土地</t>
    <rPh sb="0" eb="2">
      <t>トチ</t>
    </rPh>
    <phoneticPr fontId="5"/>
  </si>
  <si>
    <t>電話加入権</t>
    <rPh sb="0" eb="2">
      <t>デンワ</t>
    </rPh>
    <rPh sb="2" eb="5">
      <t>カニュウケン</t>
    </rPh>
    <phoneticPr fontId="5"/>
  </si>
  <si>
    <t>繰延資産</t>
    <rPh sb="0" eb="2">
      <t>クリノベ</t>
    </rPh>
    <rPh sb="2" eb="4">
      <t>シサン</t>
    </rPh>
    <phoneticPr fontId="5"/>
  </si>
  <si>
    <t>リース資産</t>
    <rPh sb="3" eb="5">
      <t>シサン</t>
    </rPh>
    <phoneticPr fontId="5"/>
  </si>
  <si>
    <t>７．債権の債権金額、貸倒引当金の当期末残高</t>
    <rPh sb="2" eb="4">
      <t>サイケン</t>
    </rPh>
    <rPh sb="5" eb="7">
      <t>サイケン</t>
    </rPh>
    <rPh sb="7" eb="9">
      <t>キンガク</t>
    </rPh>
    <rPh sb="10" eb="12">
      <t>カシダオレ</t>
    </rPh>
    <rPh sb="12" eb="15">
      <t>ヒキアテキン</t>
    </rPh>
    <rPh sb="16" eb="19">
      <t>トウキマツ</t>
    </rPh>
    <rPh sb="19" eb="21">
      <t>ザンダカ</t>
    </rPh>
    <phoneticPr fontId="5"/>
  </si>
  <si>
    <t>　　該当事項無し。</t>
    <rPh sb="2" eb="4">
      <t>ガイトウ</t>
    </rPh>
    <rPh sb="4" eb="6">
      <t>ジコウ</t>
    </rPh>
    <rPh sb="6" eb="7">
      <t>ナ</t>
    </rPh>
    <phoneticPr fontId="5"/>
  </si>
  <si>
    <t>８．保証債務等の偶発債務</t>
    <rPh sb="2" eb="4">
      <t>ホショウ</t>
    </rPh>
    <rPh sb="4" eb="6">
      <t>サイム</t>
    </rPh>
    <rPh sb="6" eb="7">
      <t>トウ</t>
    </rPh>
    <rPh sb="8" eb="10">
      <t>グウハツ</t>
    </rPh>
    <rPh sb="10" eb="12">
      <t>サイム</t>
    </rPh>
    <phoneticPr fontId="5"/>
  </si>
  <si>
    <t>９．満期保有目的の債券の内訳並びに帳簿価額、時価及び評価損</t>
    <rPh sb="2" eb="4">
      <t>マンキ</t>
    </rPh>
    <rPh sb="4" eb="6">
      <t>ホユウ</t>
    </rPh>
    <rPh sb="6" eb="8">
      <t>モクテキ</t>
    </rPh>
    <rPh sb="9" eb="11">
      <t>サイケン</t>
    </rPh>
    <rPh sb="12" eb="14">
      <t>ウチワケ</t>
    </rPh>
    <rPh sb="14" eb="15">
      <t>ナラ</t>
    </rPh>
    <rPh sb="17" eb="19">
      <t>チョウボ</t>
    </rPh>
    <rPh sb="19" eb="21">
      <t>カガク</t>
    </rPh>
    <rPh sb="22" eb="24">
      <t>ジカ</t>
    </rPh>
    <rPh sb="24" eb="25">
      <t>オヨ</t>
    </rPh>
    <rPh sb="26" eb="28">
      <t>ヒョウカ</t>
    </rPh>
    <rPh sb="28" eb="29">
      <t>ゾン</t>
    </rPh>
    <phoneticPr fontId="5"/>
  </si>
  <si>
    <t>10．補助金等の内訳並びに交付者、当期の増減額及び残高</t>
    <rPh sb="3" eb="6">
      <t>ホジョキン</t>
    </rPh>
    <rPh sb="6" eb="7">
      <t>トウ</t>
    </rPh>
    <rPh sb="8" eb="10">
      <t>ウチワケ</t>
    </rPh>
    <rPh sb="10" eb="11">
      <t>ナラ</t>
    </rPh>
    <rPh sb="13" eb="16">
      <t>コウフシャ</t>
    </rPh>
    <rPh sb="17" eb="19">
      <t>トウキ</t>
    </rPh>
    <rPh sb="20" eb="23">
      <t>ゾウゲンガク</t>
    </rPh>
    <rPh sb="23" eb="24">
      <t>オヨ</t>
    </rPh>
    <rPh sb="25" eb="27">
      <t>ザンダカ</t>
    </rPh>
    <phoneticPr fontId="5"/>
  </si>
  <si>
    <t>11．指定正味財産から一般正味財産への振替額の内訳</t>
    <rPh sb="3" eb="5">
      <t>シテイ</t>
    </rPh>
    <rPh sb="5" eb="7">
      <t>ショウミ</t>
    </rPh>
    <rPh sb="7" eb="9">
      <t>ザイサン</t>
    </rPh>
    <rPh sb="11" eb="13">
      <t>イッパン</t>
    </rPh>
    <rPh sb="13" eb="15">
      <t>ショウミ</t>
    </rPh>
    <rPh sb="15" eb="17">
      <t>ザイサン</t>
    </rPh>
    <rPh sb="19" eb="22">
      <t>フリカエガク</t>
    </rPh>
    <rPh sb="23" eb="25">
      <t>ウチワケ</t>
    </rPh>
    <phoneticPr fontId="5"/>
  </si>
  <si>
    <t>12．関連当事者との取引内容</t>
    <rPh sb="3" eb="5">
      <t>カンレン</t>
    </rPh>
    <rPh sb="5" eb="8">
      <t>トウジシャ</t>
    </rPh>
    <rPh sb="10" eb="12">
      <t>トリヒキ</t>
    </rPh>
    <rPh sb="12" eb="14">
      <t>ナイヨウ</t>
    </rPh>
    <phoneticPr fontId="5"/>
  </si>
  <si>
    <t>13.重要な偶発事項</t>
    <rPh sb="3" eb="5">
      <t>ジュウヨウ</t>
    </rPh>
    <rPh sb="6" eb="8">
      <t>グウハツ</t>
    </rPh>
    <rPh sb="8" eb="10">
      <t>ジコウ</t>
    </rPh>
    <phoneticPr fontId="5"/>
  </si>
  <si>
    <t>附属明細表</t>
    <rPh sb="0" eb="2">
      <t>フゾク</t>
    </rPh>
    <rPh sb="2" eb="5">
      <t>メイサイヒョウ</t>
    </rPh>
    <phoneticPr fontId="5"/>
  </si>
  <si>
    <t>１．有形固定資産明細表</t>
    <rPh sb="2" eb="4">
      <t>ユウケイ</t>
    </rPh>
    <rPh sb="4" eb="8">
      <t>コテイシサン</t>
    </rPh>
    <rPh sb="8" eb="11">
      <t>メイサイヒョウ</t>
    </rPh>
    <phoneticPr fontId="5"/>
  </si>
  <si>
    <t>２．引当金の明細</t>
    <rPh sb="2" eb="5">
      <t>ヒキアテキン</t>
    </rPh>
    <rPh sb="6" eb="8">
      <t>メイサイ</t>
    </rPh>
    <phoneticPr fontId="5"/>
  </si>
  <si>
    <t>期首残高</t>
    <rPh sb="0" eb="2">
      <t>キシュ</t>
    </rPh>
    <rPh sb="2" eb="4">
      <t>ザンダカ</t>
    </rPh>
    <phoneticPr fontId="5"/>
  </si>
  <si>
    <t>期末残高</t>
    <rPh sb="0" eb="2">
      <t>キマツ</t>
    </rPh>
    <rPh sb="2" eb="4">
      <t>ザンダカ</t>
    </rPh>
    <phoneticPr fontId="5"/>
  </si>
  <si>
    <t>目的使用</t>
    <rPh sb="0" eb="2">
      <t>モクテキ</t>
    </rPh>
    <rPh sb="2" eb="4">
      <t>シヨウ</t>
    </rPh>
    <phoneticPr fontId="5"/>
  </si>
  <si>
    <t>その他</t>
    <rPh sb="2" eb="3">
      <t>タ</t>
    </rPh>
    <phoneticPr fontId="5"/>
  </si>
  <si>
    <t>退職給付引当金</t>
    <rPh sb="0" eb="2">
      <t>タイショク</t>
    </rPh>
    <rPh sb="2" eb="4">
      <t>キュウフ</t>
    </rPh>
    <rPh sb="4" eb="7">
      <t>ヒキアテキン</t>
    </rPh>
    <phoneticPr fontId="5"/>
  </si>
  <si>
    <t>　　前払金</t>
    <rPh sb="2" eb="5">
      <t>マエバライキン</t>
    </rPh>
    <rPh sb="4" eb="5">
      <t>キン</t>
    </rPh>
    <phoneticPr fontId="2"/>
  </si>
  <si>
    <t>　　　付帯設備・庭園構築物…定率法・定額法によっている。</t>
    <rPh sb="3" eb="5">
      <t>フタイ</t>
    </rPh>
    <rPh sb="5" eb="7">
      <t>セツビ</t>
    </rPh>
    <rPh sb="14" eb="17">
      <t>テイリツホウ</t>
    </rPh>
    <rPh sb="18" eb="20">
      <t>テイガク</t>
    </rPh>
    <rPh sb="20" eb="21">
      <t>ホウ</t>
    </rPh>
    <phoneticPr fontId="5"/>
  </si>
  <si>
    <t>　　　什器備品…定率法によっている。</t>
    <phoneticPr fontId="5"/>
  </si>
  <si>
    <t>　　建物659,340,686（帳簿価額）円は、長期借入金3,781,679円の担保に供している。</t>
    <rPh sb="2" eb="4">
      <t>タテモノ</t>
    </rPh>
    <rPh sb="16" eb="18">
      <t>チョウボ</t>
    </rPh>
    <rPh sb="18" eb="20">
      <t>カガク</t>
    </rPh>
    <rPh sb="21" eb="22">
      <t>エン</t>
    </rPh>
    <rPh sb="24" eb="26">
      <t>チョウキ</t>
    </rPh>
    <rPh sb="26" eb="29">
      <t>カリイレキン</t>
    </rPh>
    <rPh sb="38" eb="39">
      <t>エン</t>
    </rPh>
    <rPh sb="40" eb="42">
      <t>タンポ</t>
    </rPh>
    <rPh sb="43" eb="44">
      <t>キョウ</t>
    </rPh>
    <phoneticPr fontId="5"/>
  </si>
  <si>
    <t>一般財団法人静岡県教育会館　　　　　正味財産増減計算書内訳表</t>
    <rPh sb="0" eb="2">
      <t>イッパン</t>
    </rPh>
    <rPh sb="2" eb="6">
      <t>ザイダンホウジン</t>
    </rPh>
    <rPh sb="6" eb="9">
      <t>シズオカケン</t>
    </rPh>
    <rPh sb="9" eb="11">
      <t>キョウイク</t>
    </rPh>
    <rPh sb="11" eb="13">
      <t>カイカン</t>
    </rPh>
    <rPh sb="18" eb="20">
      <t>ショウミ</t>
    </rPh>
    <rPh sb="20" eb="22">
      <t>ザイサン</t>
    </rPh>
    <rPh sb="22" eb="24">
      <t>ゾウゲン</t>
    </rPh>
    <rPh sb="24" eb="27">
      <t>ケイサンショ</t>
    </rPh>
    <rPh sb="27" eb="30">
      <t>ウチワケヒョウ</t>
    </rPh>
    <phoneticPr fontId="5"/>
  </si>
  <si>
    <t>令和４年４月１日から令和５年３月３１日まで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5"/>
  </si>
  <si>
    <t>科　　目</t>
    <rPh sb="0" eb="1">
      <t>カ</t>
    </rPh>
    <rPh sb="3" eb="4">
      <t>メ</t>
    </rPh>
    <phoneticPr fontId="5"/>
  </si>
  <si>
    <t>実施事業会計</t>
    <rPh sb="0" eb="2">
      <t>ジッシ</t>
    </rPh>
    <rPh sb="2" eb="4">
      <t>ジギョウ</t>
    </rPh>
    <rPh sb="4" eb="6">
      <t>カイケイ</t>
    </rPh>
    <phoneticPr fontId="5"/>
  </si>
  <si>
    <t>その他会計</t>
    <rPh sb="2" eb="3">
      <t>タ</t>
    </rPh>
    <rPh sb="3" eb="5">
      <t>カイケイ</t>
    </rPh>
    <phoneticPr fontId="5"/>
  </si>
  <si>
    <t>法人会計</t>
    <rPh sb="0" eb="2">
      <t>ホウジン</t>
    </rPh>
    <rPh sb="2" eb="4">
      <t>カイケイ</t>
    </rPh>
    <phoneticPr fontId="5"/>
  </si>
  <si>
    <t>内部取引</t>
    <rPh sb="0" eb="2">
      <t>ナイブ</t>
    </rPh>
    <rPh sb="2" eb="4">
      <t>トリヒキ</t>
    </rPh>
    <phoneticPr fontId="5"/>
  </si>
  <si>
    <t>施設賃貸</t>
    <rPh sb="0" eb="2">
      <t>シセツ</t>
    </rPh>
    <rPh sb="2" eb="4">
      <t>チンタイ</t>
    </rPh>
    <phoneticPr fontId="5"/>
  </si>
  <si>
    <t>会議室賃貸</t>
    <rPh sb="0" eb="3">
      <t>カイギシツ</t>
    </rPh>
    <rPh sb="3" eb="5">
      <t>チンタイ</t>
    </rPh>
    <phoneticPr fontId="5"/>
  </si>
  <si>
    <t>購買</t>
    <rPh sb="0" eb="2">
      <t>コウバイ</t>
    </rPh>
    <phoneticPr fontId="5"/>
  </si>
  <si>
    <t>共通</t>
    <rPh sb="0" eb="2">
      <t>キョウツウ</t>
    </rPh>
    <phoneticPr fontId="5"/>
  </si>
  <si>
    <t>Ⅰ．一般正味財産増減の部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5"/>
  </si>
  <si>
    <t>１．経常増減の部</t>
    <rPh sb="2" eb="4">
      <t>ケイジョウ</t>
    </rPh>
    <rPh sb="4" eb="6">
      <t>ゾウゲン</t>
    </rPh>
    <rPh sb="7" eb="8">
      <t>ブ</t>
    </rPh>
    <phoneticPr fontId="5"/>
  </si>
  <si>
    <t>（１）経常収益</t>
    <rPh sb="3" eb="5">
      <t>ケイジョウ</t>
    </rPh>
    <rPh sb="5" eb="7">
      <t>シュウエキ</t>
    </rPh>
    <phoneticPr fontId="5"/>
  </si>
  <si>
    <t>①基本財産運用益</t>
    <rPh sb="1" eb="3">
      <t>キホン</t>
    </rPh>
    <rPh sb="3" eb="5">
      <t>ザイサン</t>
    </rPh>
    <rPh sb="5" eb="8">
      <t>ウンヨウエキ</t>
    </rPh>
    <phoneticPr fontId="5"/>
  </si>
  <si>
    <t>基本財産受取利息</t>
    <rPh sb="0" eb="2">
      <t>キホン</t>
    </rPh>
    <rPh sb="2" eb="4">
      <t>ザイサン</t>
    </rPh>
    <rPh sb="4" eb="6">
      <t>ウケトリ</t>
    </rPh>
    <rPh sb="6" eb="8">
      <t>リソク</t>
    </rPh>
    <phoneticPr fontId="5"/>
  </si>
  <si>
    <t>②特定資産運用益</t>
    <rPh sb="1" eb="3">
      <t>トクテイ</t>
    </rPh>
    <rPh sb="3" eb="5">
      <t>シサン</t>
    </rPh>
    <rPh sb="5" eb="8">
      <t>ウンヨウエキ</t>
    </rPh>
    <phoneticPr fontId="5"/>
  </si>
  <si>
    <t>特定資産受取利息</t>
    <rPh sb="0" eb="2">
      <t>トクテイ</t>
    </rPh>
    <rPh sb="2" eb="4">
      <t>シサン</t>
    </rPh>
    <rPh sb="4" eb="6">
      <t>ウケトリ</t>
    </rPh>
    <rPh sb="6" eb="8">
      <t>リソク</t>
    </rPh>
    <phoneticPr fontId="5"/>
  </si>
  <si>
    <t>③賃貸借料収入</t>
    <rPh sb="1" eb="4">
      <t>チンタイシャク</t>
    </rPh>
    <rPh sb="4" eb="5">
      <t>リョウ</t>
    </rPh>
    <rPh sb="5" eb="7">
      <t>シュウニュウ</t>
    </rPh>
    <phoneticPr fontId="5"/>
  </si>
  <si>
    <t>会議室賃貸料収入</t>
    <rPh sb="0" eb="3">
      <t>カイギシツ</t>
    </rPh>
    <rPh sb="3" eb="5">
      <t>チンタイ</t>
    </rPh>
    <rPh sb="5" eb="6">
      <t>リョウ</t>
    </rPh>
    <rPh sb="6" eb="8">
      <t>シュウニュウ</t>
    </rPh>
    <phoneticPr fontId="5"/>
  </si>
  <si>
    <t>団体負担金収入</t>
    <rPh sb="0" eb="2">
      <t>ダンタイ</t>
    </rPh>
    <rPh sb="2" eb="5">
      <t>フタンキン</t>
    </rPh>
    <rPh sb="5" eb="7">
      <t>シュウニュウ</t>
    </rPh>
    <phoneticPr fontId="5"/>
  </si>
  <si>
    <t>④受取補助金等</t>
    <rPh sb="1" eb="3">
      <t>ウケトリ</t>
    </rPh>
    <rPh sb="3" eb="6">
      <t>ホジョキン</t>
    </rPh>
    <rPh sb="6" eb="7">
      <t>ナド</t>
    </rPh>
    <phoneticPr fontId="5"/>
  </si>
  <si>
    <t>受取地方公共団体補助金→県教育委員会からの運営費補助金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ホジョキン</t>
    </rPh>
    <rPh sb="12" eb="13">
      <t>ケン</t>
    </rPh>
    <rPh sb="13" eb="15">
      <t>キョウイク</t>
    </rPh>
    <rPh sb="15" eb="18">
      <t>イインカイ</t>
    </rPh>
    <rPh sb="21" eb="24">
      <t>ウンエイヒ</t>
    </rPh>
    <rPh sb="24" eb="27">
      <t>ホジョキン</t>
    </rPh>
    <phoneticPr fontId="5"/>
  </si>
  <si>
    <t>⑤負担金収入</t>
    <rPh sb="1" eb="4">
      <t>フタンキン</t>
    </rPh>
    <rPh sb="4" eb="6">
      <t>シュウニュウ</t>
    </rPh>
    <phoneticPr fontId="5"/>
  </si>
  <si>
    <t>負担金収入</t>
    <rPh sb="0" eb="3">
      <t>フタンキン</t>
    </rPh>
    <rPh sb="3" eb="5">
      <t>シュウニュウ</t>
    </rPh>
    <phoneticPr fontId="5"/>
  </si>
  <si>
    <t>受取負担金収入→特別基金</t>
    <rPh sb="0" eb="2">
      <t>ウケトリ</t>
    </rPh>
    <rPh sb="2" eb="5">
      <t>フタンキン</t>
    </rPh>
    <rPh sb="5" eb="7">
      <t>シュウニュウ</t>
    </rPh>
    <rPh sb="8" eb="10">
      <t>トクベツ</t>
    </rPh>
    <rPh sb="10" eb="12">
      <t>キキン</t>
    </rPh>
    <phoneticPr fontId="5"/>
  </si>
  <si>
    <t>⑥受取寄付金</t>
    <rPh sb="1" eb="3">
      <t>ウケトリ</t>
    </rPh>
    <rPh sb="3" eb="6">
      <t>キフキン</t>
    </rPh>
    <phoneticPr fontId="5"/>
  </si>
  <si>
    <t>教職員拠出金</t>
    <rPh sb="0" eb="3">
      <t>キョウショクイン</t>
    </rPh>
    <rPh sb="3" eb="6">
      <t>キョシュツキン</t>
    </rPh>
    <phoneticPr fontId="5"/>
  </si>
  <si>
    <t>教育事業団体職員拠出金</t>
    <rPh sb="0" eb="2">
      <t>キョウイク</t>
    </rPh>
    <rPh sb="2" eb="4">
      <t>ジギョウ</t>
    </rPh>
    <rPh sb="4" eb="6">
      <t>ダンタイ</t>
    </rPh>
    <rPh sb="6" eb="8">
      <t>ショクイン</t>
    </rPh>
    <rPh sb="8" eb="11">
      <t>キョシュツキン</t>
    </rPh>
    <phoneticPr fontId="5"/>
  </si>
  <si>
    <t>入居団体職員拠出金</t>
    <rPh sb="0" eb="2">
      <t>ニュウキョ</t>
    </rPh>
    <rPh sb="2" eb="4">
      <t>ダンタイ</t>
    </rPh>
    <rPh sb="4" eb="6">
      <t>ショクイン</t>
    </rPh>
    <rPh sb="6" eb="9">
      <t>キョシュツキン</t>
    </rPh>
    <phoneticPr fontId="5"/>
  </si>
  <si>
    <t>団体寄付金</t>
    <rPh sb="0" eb="2">
      <t>ダンタイ</t>
    </rPh>
    <rPh sb="2" eb="5">
      <t>キフキン</t>
    </rPh>
    <phoneticPr fontId="5"/>
  </si>
  <si>
    <t>⑦雑収益</t>
    <rPh sb="1" eb="4">
      <t>ザツシュウエキ</t>
    </rPh>
    <phoneticPr fontId="5"/>
  </si>
  <si>
    <t>受取利息</t>
    <rPh sb="0" eb="2">
      <t>ウケトリ</t>
    </rPh>
    <rPh sb="2" eb="4">
      <t>リソク</t>
    </rPh>
    <phoneticPr fontId="5"/>
  </si>
  <si>
    <t>雑収益</t>
    <rPh sb="0" eb="1">
      <t>ザツ</t>
    </rPh>
    <rPh sb="1" eb="3">
      <t>シュウエキ</t>
    </rPh>
    <phoneticPr fontId="5"/>
  </si>
  <si>
    <t>　　　受取施設使用料</t>
    <rPh sb="3" eb="5">
      <t>ウケトリ</t>
    </rPh>
    <rPh sb="5" eb="7">
      <t>シセツ</t>
    </rPh>
    <rPh sb="7" eb="10">
      <t>シヨウリョウ</t>
    </rPh>
    <phoneticPr fontId="5"/>
  </si>
  <si>
    <t>　　　受取倉庫使用料</t>
    <rPh sb="3" eb="5">
      <t>ウケトリ</t>
    </rPh>
    <rPh sb="5" eb="7">
      <t>ソウコ</t>
    </rPh>
    <rPh sb="7" eb="10">
      <t>シヨウリョウ</t>
    </rPh>
    <phoneticPr fontId="5"/>
  </si>
  <si>
    <t>　　　受取駐車場使用料</t>
    <rPh sb="3" eb="5">
      <t>ウケトリ</t>
    </rPh>
    <rPh sb="5" eb="8">
      <t>チュウシャジョウ</t>
    </rPh>
    <rPh sb="8" eb="11">
      <t>シヨウリョウ</t>
    </rPh>
    <phoneticPr fontId="5"/>
  </si>
  <si>
    <t>　　　受取配達委託料</t>
    <rPh sb="3" eb="5">
      <t>ウケトリ</t>
    </rPh>
    <rPh sb="5" eb="7">
      <t>ハイタツ</t>
    </rPh>
    <rPh sb="7" eb="10">
      <t>イタクリョウ</t>
    </rPh>
    <phoneticPr fontId="5"/>
  </si>
  <si>
    <t>　　　切手販売手数料・受取自動販売機設置手数料</t>
    <rPh sb="11" eb="13">
      <t>ウケトリ</t>
    </rPh>
    <rPh sb="13" eb="15">
      <t>ジドウ</t>
    </rPh>
    <rPh sb="15" eb="18">
      <t>ハンバイキ</t>
    </rPh>
    <rPh sb="18" eb="20">
      <t>セッチ</t>
    </rPh>
    <rPh sb="20" eb="23">
      <t>テスウリョウ</t>
    </rPh>
    <phoneticPr fontId="5"/>
  </si>
  <si>
    <t>　　　受取保険料</t>
    <rPh sb="3" eb="5">
      <t>ウケトリ</t>
    </rPh>
    <rPh sb="5" eb="8">
      <t>ホケンリョウ</t>
    </rPh>
    <phoneticPr fontId="5"/>
  </si>
  <si>
    <t>経常収益　計</t>
    <rPh sb="0" eb="2">
      <t>ケイジョウ</t>
    </rPh>
    <rPh sb="2" eb="4">
      <t>シュウエキ</t>
    </rPh>
    <rPh sb="5" eb="6">
      <t>ケイ</t>
    </rPh>
    <phoneticPr fontId="5"/>
  </si>
  <si>
    <t>（２）経常費用</t>
    <rPh sb="3" eb="5">
      <t>ケイジョウ</t>
    </rPh>
    <rPh sb="5" eb="7">
      <t>ヒヨウ</t>
    </rPh>
    <phoneticPr fontId="5"/>
  </si>
  <si>
    <t>①事業費</t>
    <rPh sb="1" eb="4">
      <t>ジギョウヒ</t>
    </rPh>
    <phoneticPr fontId="5"/>
  </si>
  <si>
    <t>事)役員報酬</t>
    <rPh sb="0" eb="1">
      <t>ジ</t>
    </rPh>
    <rPh sb="2" eb="4">
      <t>ヤクイン</t>
    </rPh>
    <rPh sb="4" eb="6">
      <t>ホウシュウ</t>
    </rPh>
    <phoneticPr fontId="5"/>
  </si>
  <si>
    <t>事)給料手当</t>
    <rPh sb="0" eb="1">
      <t>ジ</t>
    </rPh>
    <rPh sb="2" eb="4">
      <t>キュウリョウ</t>
    </rPh>
    <rPh sb="4" eb="6">
      <t>テアテ</t>
    </rPh>
    <phoneticPr fontId="5"/>
  </si>
  <si>
    <t>事）退職給付費用</t>
    <rPh sb="2" eb="4">
      <t>タイショク</t>
    </rPh>
    <rPh sb="4" eb="6">
      <t>キュウフ</t>
    </rPh>
    <rPh sb="6" eb="8">
      <t>ヒヨウ</t>
    </rPh>
    <phoneticPr fontId="5"/>
  </si>
  <si>
    <t>事）法定福利費</t>
    <rPh sb="2" eb="4">
      <t>ホウテイ</t>
    </rPh>
    <rPh sb="4" eb="6">
      <t>フクリ</t>
    </rPh>
    <rPh sb="6" eb="7">
      <t>ヒ</t>
    </rPh>
    <phoneticPr fontId="5"/>
  </si>
  <si>
    <t>事）福利厚生費</t>
    <rPh sb="2" eb="4">
      <t>フクリ</t>
    </rPh>
    <rPh sb="4" eb="7">
      <t>コウセイヒ</t>
    </rPh>
    <phoneticPr fontId="5"/>
  </si>
  <si>
    <t>事）会議費</t>
    <rPh sb="2" eb="5">
      <t>カイギヒ</t>
    </rPh>
    <phoneticPr fontId="5"/>
  </si>
  <si>
    <t>事）旅費交通費</t>
    <rPh sb="0" eb="1">
      <t>ジ</t>
    </rPh>
    <rPh sb="2" eb="4">
      <t>リョヒ</t>
    </rPh>
    <rPh sb="4" eb="7">
      <t>コウツウヒ</t>
    </rPh>
    <phoneticPr fontId="5"/>
  </si>
  <si>
    <t>　　　旅費交通費</t>
    <rPh sb="3" eb="5">
      <t>リョヒ</t>
    </rPh>
    <rPh sb="5" eb="8">
      <t>コウツウヒ</t>
    </rPh>
    <phoneticPr fontId="5"/>
  </si>
  <si>
    <t>　　　講師旅費交通費</t>
    <rPh sb="3" eb="5">
      <t>コウシ</t>
    </rPh>
    <rPh sb="5" eb="7">
      <t>リョヒ</t>
    </rPh>
    <rPh sb="7" eb="10">
      <t>コウツウヒ</t>
    </rPh>
    <phoneticPr fontId="5"/>
  </si>
  <si>
    <t>　　　事務局旅費</t>
    <rPh sb="3" eb="6">
      <t>ジムキョク</t>
    </rPh>
    <rPh sb="6" eb="8">
      <t>リョヒ</t>
    </rPh>
    <phoneticPr fontId="5"/>
  </si>
  <si>
    <t>　　　当日運営費</t>
    <rPh sb="3" eb="5">
      <t>トウジツ</t>
    </rPh>
    <rPh sb="5" eb="8">
      <t>ウンエイヒ</t>
    </rPh>
    <phoneticPr fontId="5"/>
  </si>
  <si>
    <t>事）通信運搬費</t>
    <rPh sb="2" eb="4">
      <t>ツウシン</t>
    </rPh>
    <rPh sb="4" eb="7">
      <t>ウンパンヒ</t>
    </rPh>
    <phoneticPr fontId="5"/>
  </si>
  <si>
    <t>事）減価償却費</t>
    <rPh sb="2" eb="4">
      <t>ゲンカ</t>
    </rPh>
    <rPh sb="4" eb="7">
      <t>ショウキャクヒ</t>
    </rPh>
    <phoneticPr fontId="5"/>
  </si>
  <si>
    <t>事）消什備品費</t>
    <rPh sb="2" eb="3">
      <t>ショウ</t>
    </rPh>
    <rPh sb="3" eb="4">
      <t>シゲル</t>
    </rPh>
    <rPh sb="4" eb="6">
      <t>ビヒン</t>
    </rPh>
    <rPh sb="6" eb="7">
      <t>ヒ</t>
    </rPh>
    <phoneticPr fontId="5"/>
  </si>
  <si>
    <t>事）消耗品費</t>
    <rPh sb="2" eb="5">
      <t>ショウモウヒン</t>
    </rPh>
    <rPh sb="5" eb="6">
      <t>ヒ</t>
    </rPh>
    <phoneticPr fontId="5"/>
  </si>
  <si>
    <t>事）事務用消耗品費</t>
    <rPh sb="2" eb="5">
      <t>ジムヨウ</t>
    </rPh>
    <rPh sb="5" eb="8">
      <t>ショウモウヒン</t>
    </rPh>
    <rPh sb="8" eb="9">
      <t>ヒ</t>
    </rPh>
    <phoneticPr fontId="5"/>
  </si>
  <si>
    <t>事）修繕費</t>
    <rPh sb="2" eb="5">
      <t>シュウゼンヒ</t>
    </rPh>
    <phoneticPr fontId="5"/>
  </si>
  <si>
    <t>事）印刷製本費</t>
    <rPh sb="2" eb="4">
      <t>インサツ</t>
    </rPh>
    <rPh sb="4" eb="6">
      <t>セイホン</t>
    </rPh>
    <rPh sb="6" eb="7">
      <t>ヒ</t>
    </rPh>
    <phoneticPr fontId="5"/>
  </si>
  <si>
    <t>事）図書購入費</t>
    <rPh sb="2" eb="4">
      <t>トショ</t>
    </rPh>
    <rPh sb="4" eb="7">
      <t>コウニュウヒ</t>
    </rPh>
    <phoneticPr fontId="5"/>
  </si>
  <si>
    <t>事）光熱水料費</t>
    <rPh sb="2" eb="4">
      <t>コウネツ</t>
    </rPh>
    <rPh sb="4" eb="5">
      <t>ミズ</t>
    </rPh>
    <rPh sb="5" eb="6">
      <t>リョウ</t>
    </rPh>
    <rPh sb="6" eb="7">
      <t>ヒ</t>
    </rPh>
    <phoneticPr fontId="5"/>
  </si>
  <si>
    <t>事）賃借料</t>
    <rPh sb="2" eb="5">
      <t>チンシャクリョウ</t>
    </rPh>
    <phoneticPr fontId="5"/>
  </si>
  <si>
    <t>事）借地料</t>
    <rPh sb="2" eb="5">
      <t>シャクチリョウ</t>
    </rPh>
    <phoneticPr fontId="5"/>
  </si>
  <si>
    <t>事）保険料</t>
    <rPh sb="2" eb="5">
      <t>ホケンリョウ</t>
    </rPh>
    <phoneticPr fontId="5"/>
  </si>
  <si>
    <t>事）諸謝費(講演料）</t>
    <rPh sb="2" eb="3">
      <t>ショ</t>
    </rPh>
    <rPh sb="3" eb="4">
      <t>シャ</t>
    </rPh>
    <rPh sb="4" eb="5">
      <t>ヒ</t>
    </rPh>
    <rPh sb="6" eb="9">
      <t>コウエンリョウ</t>
    </rPh>
    <phoneticPr fontId="5"/>
  </si>
  <si>
    <t>事）租税公課</t>
    <rPh sb="2" eb="4">
      <t>ソゼイ</t>
    </rPh>
    <rPh sb="4" eb="6">
      <t>コウカ</t>
    </rPh>
    <phoneticPr fontId="5"/>
  </si>
  <si>
    <t>事）支払助成費(研究会助成費)</t>
    <rPh sb="2" eb="4">
      <t>シハライ</t>
    </rPh>
    <rPh sb="4" eb="7">
      <t>ジョセイヒ</t>
    </rPh>
    <rPh sb="8" eb="11">
      <t>ケンキュウカイ</t>
    </rPh>
    <rPh sb="11" eb="14">
      <t>ジョセイヒ</t>
    </rPh>
    <phoneticPr fontId="5"/>
  </si>
  <si>
    <t>事）委託費</t>
    <rPh sb="0" eb="1">
      <t>ジ</t>
    </rPh>
    <rPh sb="2" eb="5">
      <t>イタクヒ</t>
    </rPh>
    <phoneticPr fontId="5"/>
  </si>
  <si>
    <t>　　　管理委託費</t>
    <rPh sb="3" eb="5">
      <t>カンリ</t>
    </rPh>
    <rPh sb="5" eb="8">
      <t>イタクヒ</t>
    </rPh>
    <phoneticPr fontId="5"/>
  </si>
  <si>
    <t>　　　運営委託費</t>
    <rPh sb="3" eb="5">
      <t>ウンエイ</t>
    </rPh>
    <rPh sb="5" eb="8">
      <t>イタクヒ</t>
    </rPh>
    <phoneticPr fontId="5"/>
  </si>
  <si>
    <t>　　　高校運営委託費</t>
    <rPh sb="3" eb="5">
      <t>コウコウ</t>
    </rPh>
    <rPh sb="5" eb="7">
      <t>ウンエイ</t>
    </rPh>
    <rPh sb="7" eb="10">
      <t>イタクヒ</t>
    </rPh>
    <phoneticPr fontId="5"/>
  </si>
  <si>
    <t>事）支払利息</t>
    <rPh sb="0" eb="1">
      <t>ジ</t>
    </rPh>
    <rPh sb="2" eb="4">
      <t>シハライ</t>
    </rPh>
    <rPh sb="4" eb="6">
      <t>リソク</t>
    </rPh>
    <phoneticPr fontId="5"/>
  </si>
  <si>
    <t>事）支払い手数料</t>
    <rPh sb="0" eb="1">
      <t>ジ</t>
    </rPh>
    <rPh sb="2" eb="4">
      <t>シハラ</t>
    </rPh>
    <rPh sb="5" eb="8">
      <t>テスウリョウ</t>
    </rPh>
    <phoneticPr fontId="5"/>
  </si>
  <si>
    <t>事）雑費</t>
    <rPh sb="0" eb="1">
      <t>ジ</t>
    </rPh>
    <rPh sb="2" eb="4">
      <t>ザッピ</t>
    </rPh>
    <phoneticPr fontId="5"/>
  </si>
  <si>
    <t>事業費　計</t>
    <rPh sb="0" eb="3">
      <t>ジギョウヒ</t>
    </rPh>
    <rPh sb="4" eb="5">
      <t>ケイ</t>
    </rPh>
    <phoneticPr fontId="5"/>
  </si>
  <si>
    <t>②管理費</t>
    <rPh sb="1" eb="4">
      <t>カンリヒ</t>
    </rPh>
    <phoneticPr fontId="5"/>
  </si>
  <si>
    <t>管）役員報酬</t>
    <rPh sb="0" eb="1">
      <t>カン</t>
    </rPh>
    <rPh sb="2" eb="4">
      <t>ヤクイン</t>
    </rPh>
    <rPh sb="4" eb="6">
      <t>ホウシュウ</t>
    </rPh>
    <phoneticPr fontId="5"/>
  </si>
  <si>
    <t>管）給料手当</t>
    <rPh sb="2" eb="4">
      <t>キュウリョウ</t>
    </rPh>
    <rPh sb="4" eb="6">
      <t>テアテ</t>
    </rPh>
    <phoneticPr fontId="5"/>
  </si>
  <si>
    <t>管）退職給付費用</t>
    <rPh sb="2" eb="4">
      <t>タイショク</t>
    </rPh>
    <rPh sb="4" eb="6">
      <t>キュウフ</t>
    </rPh>
    <rPh sb="6" eb="8">
      <t>ヒヨウ</t>
    </rPh>
    <phoneticPr fontId="5"/>
  </si>
  <si>
    <t>管）法定福利費</t>
    <rPh sb="2" eb="4">
      <t>ホウテイ</t>
    </rPh>
    <rPh sb="4" eb="6">
      <t>フクリ</t>
    </rPh>
    <rPh sb="6" eb="7">
      <t>ヒ</t>
    </rPh>
    <phoneticPr fontId="5"/>
  </si>
  <si>
    <t>管）福利厚生費</t>
    <rPh sb="2" eb="4">
      <t>フクリ</t>
    </rPh>
    <rPh sb="4" eb="7">
      <t>コウセイヒ</t>
    </rPh>
    <phoneticPr fontId="5"/>
  </si>
  <si>
    <t>管）会議費</t>
    <rPh sb="2" eb="5">
      <t>カイギヒ</t>
    </rPh>
    <phoneticPr fontId="5"/>
  </si>
  <si>
    <t>管）旅費交通費</t>
    <rPh sb="2" eb="4">
      <t>リョヒ</t>
    </rPh>
    <rPh sb="4" eb="7">
      <t>コウツウヒ</t>
    </rPh>
    <phoneticPr fontId="5"/>
  </si>
  <si>
    <t>管）通信運搬費</t>
    <rPh sb="2" eb="4">
      <t>ツウシン</t>
    </rPh>
    <rPh sb="4" eb="7">
      <t>ウンパンヒ</t>
    </rPh>
    <phoneticPr fontId="5"/>
  </si>
  <si>
    <t>管）減価償却費</t>
    <rPh sb="2" eb="4">
      <t>ゲンカ</t>
    </rPh>
    <rPh sb="4" eb="7">
      <t>ショウキャクヒ</t>
    </rPh>
    <phoneticPr fontId="5"/>
  </si>
  <si>
    <t>管）消耗什器備品費</t>
    <rPh sb="2" eb="4">
      <t>ショウモウ</t>
    </rPh>
    <rPh sb="4" eb="6">
      <t>ジュウキ</t>
    </rPh>
    <rPh sb="6" eb="8">
      <t>ビヒン</t>
    </rPh>
    <rPh sb="8" eb="9">
      <t>ヒ</t>
    </rPh>
    <phoneticPr fontId="5"/>
  </si>
  <si>
    <t>管）消耗品費</t>
    <rPh sb="2" eb="5">
      <t>ショウモウヒン</t>
    </rPh>
    <rPh sb="5" eb="6">
      <t>ヒ</t>
    </rPh>
    <phoneticPr fontId="5"/>
  </si>
  <si>
    <t>管）事務消耗品費</t>
    <rPh sb="2" eb="4">
      <t>ジム</t>
    </rPh>
    <rPh sb="4" eb="7">
      <t>ショウモウヒン</t>
    </rPh>
    <rPh sb="7" eb="8">
      <t>ヒ</t>
    </rPh>
    <phoneticPr fontId="5"/>
  </si>
  <si>
    <t>管）修繕費</t>
    <rPh sb="2" eb="5">
      <t>シュウゼンヒ</t>
    </rPh>
    <phoneticPr fontId="5"/>
  </si>
  <si>
    <t>管）印刷製本費</t>
    <rPh sb="2" eb="4">
      <t>インサツ</t>
    </rPh>
    <rPh sb="4" eb="6">
      <t>セイホン</t>
    </rPh>
    <rPh sb="6" eb="7">
      <t>ヒ</t>
    </rPh>
    <phoneticPr fontId="5"/>
  </si>
  <si>
    <t>管）図書購入費</t>
    <rPh sb="2" eb="4">
      <t>トショ</t>
    </rPh>
    <rPh sb="4" eb="7">
      <t>コウニュウヒ</t>
    </rPh>
    <phoneticPr fontId="5"/>
  </si>
  <si>
    <t>管）光熱水料費</t>
    <rPh sb="0" eb="1">
      <t>カン</t>
    </rPh>
    <rPh sb="2" eb="4">
      <t>コウネツ</t>
    </rPh>
    <rPh sb="4" eb="5">
      <t>ミズ</t>
    </rPh>
    <rPh sb="5" eb="6">
      <t>リョウ</t>
    </rPh>
    <rPh sb="6" eb="7">
      <t>ヒ</t>
    </rPh>
    <phoneticPr fontId="5"/>
  </si>
  <si>
    <t>管）貸借料</t>
    <rPh sb="2" eb="5">
      <t>タイシャクリョウ</t>
    </rPh>
    <phoneticPr fontId="5"/>
  </si>
  <si>
    <t>管）借地料</t>
    <rPh sb="2" eb="5">
      <t>シャクチリョウ</t>
    </rPh>
    <phoneticPr fontId="5"/>
  </si>
  <si>
    <t>管）保険料</t>
    <rPh sb="2" eb="5">
      <t>ホケンリョウ</t>
    </rPh>
    <phoneticPr fontId="5"/>
  </si>
  <si>
    <t>管）諸謝金</t>
    <rPh sb="2" eb="3">
      <t>ショ</t>
    </rPh>
    <rPh sb="3" eb="4">
      <t>シャ</t>
    </rPh>
    <rPh sb="4" eb="5">
      <t>キン</t>
    </rPh>
    <phoneticPr fontId="5"/>
  </si>
  <si>
    <t>管）渉外費</t>
    <rPh sb="2" eb="5">
      <t>ショウガイヒ</t>
    </rPh>
    <phoneticPr fontId="5"/>
  </si>
  <si>
    <t>管）租税公課</t>
    <rPh sb="2" eb="4">
      <t>ソゼイ</t>
    </rPh>
    <rPh sb="4" eb="6">
      <t>コウカ</t>
    </rPh>
    <phoneticPr fontId="5"/>
  </si>
  <si>
    <t>管）管理委託費</t>
    <rPh sb="0" eb="1">
      <t>カン</t>
    </rPh>
    <rPh sb="2" eb="4">
      <t>カンリ</t>
    </rPh>
    <rPh sb="4" eb="7">
      <t>イタクヒ</t>
    </rPh>
    <phoneticPr fontId="5"/>
  </si>
  <si>
    <t>管）支払利息</t>
    <rPh sb="0" eb="1">
      <t>カン</t>
    </rPh>
    <rPh sb="2" eb="4">
      <t>シハライ</t>
    </rPh>
    <rPh sb="4" eb="6">
      <t>リソク</t>
    </rPh>
    <phoneticPr fontId="5"/>
  </si>
  <si>
    <t>管)支払手数料</t>
    <rPh sb="0" eb="1">
      <t>カン</t>
    </rPh>
    <rPh sb="2" eb="4">
      <t>シハライ</t>
    </rPh>
    <rPh sb="4" eb="7">
      <t>テスウリョウ</t>
    </rPh>
    <phoneticPr fontId="5"/>
  </si>
  <si>
    <t>管)雑費</t>
    <rPh sb="0" eb="1">
      <t>カン</t>
    </rPh>
    <rPh sb="2" eb="4">
      <t>ザッピ</t>
    </rPh>
    <phoneticPr fontId="5"/>
  </si>
  <si>
    <t>管理費　計</t>
    <rPh sb="0" eb="3">
      <t>カンリヒ</t>
    </rPh>
    <rPh sb="4" eb="5">
      <t>ケイ</t>
    </rPh>
    <phoneticPr fontId="5"/>
  </si>
  <si>
    <t>経常費用計</t>
    <rPh sb="0" eb="2">
      <t>ケイジョウ</t>
    </rPh>
    <rPh sb="2" eb="4">
      <t>ヒヨウ</t>
    </rPh>
    <rPh sb="4" eb="5">
      <t>ケイ</t>
    </rPh>
    <phoneticPr fontId="5"/>
  </si>
  <si>
    <t>評価損益等調整当期経常増減額</t>
    <rPh sb="0" eb="2">
      <t>ヒョウカ</t>
    </rPh>
    <rPh sb="2" eb="3">
      <t>ソン</t>
    </rPh>
    <rPh sb="3" eb="4">
      <t>エキ</t>
    </rPh>
    <rPh sb="4" eb="5">
      <t>ナド</t>
    </rPh>
    <rPh sb="5" eb="7">
      <t>チョウセイ</t>
    </rPh>
    <rPh sb="7" eb="9">
      <t>トウキ</t>
    </rPh>
    <rPh sb="9" eb="11">
      <t>ケイジョウ</t>
    </rPh>
    <rPh sb="11" eb="13">
      <t>ゾウゲン</t>
    </rPh>
    <rPh sb="13" eb="14">
      <t>ガク</t>
    </rPh>
    <phoneticPr fontId="5"/>
  </si>
  <si>
    <t>（３）評価損益の部</t>
    <rPh sb="3" eb="5">
      <t>ヒョウカ</t>
    </rPh>
    <rPh sb="5" eb="7">
      <t>ソンエキ</t>
    </rPh>
    <rPh sb="8" eb="9">
      <t>ブ</t>
    </rPh>
    <phoneticPr fontId="5"/>
  </si>
  <si>
    <t>基本財産評価損益等</t>
    <rPh sb="0" eb="2">
      <t>キホン</t>
    </rPh>
    <rPh sb="2" eb="4">
      <t>ザイサン</t>
    </rPh>
    <rPh sb="4" eb="6">
      <t>ヒョウカ</t>
    </rPh>
    <rPh sb="6" eb="7">
      <t>ソン</t>
    </rPh>
    <rPh sb="7" eb="8">
      <t>エキ</t>
    </rPh>
    <rPh sb="8" eb="9">
      <t>ナド</t>
    </rPh>
    <phoneticPr fontId="5"/>
  </si>
  <si>
    <t>特定資産評価損益等</t>
    <rPh sb="0" eb="2">
      <t>トクテイ</t>
    </rPh>
    <rPh sb="2" eb="4">
      <t>シサン</t>
    </rPh>
    <rPh sb="4" eb="6">
      <t>ヒョウカ</t>
    </rPh>
    <rPh sb="6" eb="7">
      <t>ソン</t>
    </rPh>
    <rPh sb="7" eb="8">
      <t>エキ</t>
    </rPh>
    <rPh sb="8" eb="9">
      <t>ナド</t>
    </rPh>
    <phoneticPr fontId="5"/>
  </si>
  <si>
    <t>投資有価証券評価損益等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rPh sb="10" eb="11">
      <t>ナド</t>
    </rPh>
    <phoneticPr fontId="5"/>
  </si>
  <si>
    <t>評価損益等　計</t>
    <rPh sb="0" eb="2">
      <t>ヒョウカ</t>
    </rPh>
    <rPh sb="2" eb="4">
      <t>ソンエキ</t>
    </rPh>
    <rPh sb="4" eb="5">
      <t>ナド</t>
    </rPh>
    <rPh sb="6" eb="7">
      <t>ケイ</t>
    </rPh>
    <phoneticPr fontId="5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</si>
  <si>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5"/>
  </si>
  <si>
    <t>２．経常外増減の部</t>
    <rPh sb="2" eb="5">
      <t>ケイジョウガイ</t>
    </rPh>
    <rPh sb="5" eb="7">
      <t>ゾウゲン</t>
    </rPh>
    <rPh sb="8" eb="9">
      <t>ブ</t>
    </rPh>
    <phoneticPr fontId="5"/>
  </si>
  <si>
    <t>（１）経常外収益</t>
    <rPh sb="3" eb="6">
      <t>ケイジョウガイ</t>
    </rPh>
    <rPh sb="6" eb="8">
      <t>シュウエキ</t>
    </rPh>
    <phoneticPr fontId="5"/>
  </si>
  <si>
    <t>固定資産売却益</t>
    <rPh sb="0" eb="4">
      <t>コテイシサン</t>
    </rPh>
    <rPh sb="4" eb="7">
      <t>バイキャクエキ</t>
    </rPh>
    <phoneticPr fontId="5"/>
  </si>
  <si>
    <t>経常外収益　計</t>
    <rPh sb="0" eb="3">
      <t>ケイジョウガイ</t>
    </rPh>
    <rPh sb="3" eb="5">
      <t>シュウエキ</t>
    </rPh>
    <rPh sb="6" eb="7">
      <t>ケイ</t>
    </rPh>
    <phoneticPr fontId="5"/>
  </si>
  <si>
    <t>（２）経常外費用</t>
    <rPh sb="3" eb="6">
      <t>ケイジョウガイ</t>
    </rPh>
    <rPh sb="6" eb="8">
      <t>ヒヨウ</t>
    </rPh>
    <phoneticPr fontId="5"/>
  </si>
  <si>
    <t>固定資産売却損</t>
    <rPh sb="0" eb="4">
      <t>コテイシサン</t>
    </rPh>
    <rPh sb="4" eb="6">
      <t>バイキャク</t>
    </rPh>
    <rPh sb="6" eb="7">
      <t>ソン</t>
    </rPh>
    <phoneticPr fontId="5"/>
  </si>
  <si>
    <t>経常外費用　計</t>
    <rPh sb="0" eb="3">
      <t>ケイジョウガイ</t>
    </rPh>
    <rPh sb="3" eb="5">
      <t>ヒヨウ</t>
    </rPh>
    <rPh sb="6" eb="7">
      <t>ケイ</t>
    </rPh>
    <phoneticPr fontId="5"/>
  </si>
  <si>
    <t>当期経常外増減額</t>
    <rPh sb="0" eb="2">
      <t>トウキ</t>
    </rPh>
    <rPh sb="2" eb="5">
      <t>ケイジョウガイ</t>
    </rPh>
    <rPh sb="5" eb="7">
      <t>ゾウゲン</t>
    </rPh>
    <rPh sb="7" eb="8">
      <t>ガク</t>
    </rPh>
    <phoneticPr fontId="5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</si>
  <si>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5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</si>
  <si>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5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</si>
  <si>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5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</si>
  <si>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5"/>
  </si>
  <si>
    <t>Ⅱ　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5"/>
  </si>
  <si>
    <t>受取補助金等</t>
    <rPh sb="0" eb="2">
      <t>ウケトリ</t>
    </rPh>
    <rPh sb="2" eb="5">
      <t>ホジョキン</t>
    </rPh>
    <rPh sb="5" eb="6">
      <t>ナド</t>
    </rPh>
    <phoneticPr fontId="5"/>
  </si>
  <si>
    <t>一般正味財産への振替額</t>
    <rPh sb="0" eb="2">
      <t>イッパン</t>
    </rPh>
    <rPh sb="2" eb="4">
      <t>ショウミ</t>
    </rPh>
    <rPh sb="4" eb="6">
      <t>ザイサン</t>
    </rPh>
    <rPh sb="8" eb="11">
      <t>フリカエガク</t>
    </rPh>
    <phoneticPr fontId="5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</si>
  <si>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5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</si>
  <si>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5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</si>
  <si>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5"/>
  </si>
  <si>
    <t>Ⅲ　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</si>
</sst>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\(#,##0\)"/>
    <numFmt numFmtId="177" formatCode="#,##0;&quot;△ &quot;#,##0"/>
    <numFmt numFmtId="178" formatCode="\(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.4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10.45"/>
      <name val="ＭＳ ゴシック"/>
      <family val="3"/>
      <charset val="128"/>
    </font>
    <font>
      <sz val="11.95"/>
      <color indexed="8"/>
      <name val="ＭＳ ゴシック"/>
      <family val="3"/>
      <charset val="128"/>
    </font>
    <font>
      <sz val="10.95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.9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38" fontId="0" fillId="0" borderId="2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0" xfId="1" applyFont="1">
      <alignment vertical="center"/>
    </xf>
    <xf numFmtId="176" fontId="0" fillId="0" borderId="2" xfId="1" applyNumberFormat="1" applyFont="1" applyFill="1" applyBorder="1">
      <alignment vertical="center"/>
    </xf>
    <xf numFmtId="38" fontId="0" fillId="0" borderId="2" xfId="1" quotePrefix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horizontal="right" vertical="center"/>
    </xf>
    <xf numFmtId="38" fontId="0" fillId="0" borderId="4" xfId="1" applyFont="1" applyFill="1" applyBorder="1">
      <alignment vertical="center"/>
    </xf>
    <xf numFmtId="177" fontId="0" fillId="0" borderId="2" xfId="1" applyNumberFormat="1" applyFont="1" applyFill="1" applyBorder="1">
      <alignment vertical="center"/>
    </xf>
    <xf numFmtId="38" fontId="3" fillId="0" borderId="2" xfId="1" applyFont="1" applyFill="1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38" fontId="16" fillId="0" borderId="2" xfId="1" applyFont="1" applyFill="1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9" xfId="0" applyFont="1" applyBorder="1" applyAlignment="1">
      <alignment horizontal="center"/>
    </xf>
    <xf numFmtId="3" fontId="6" fillId="0" borderId="6" xfId="0" applyNumberFormat="1" applyFont="1" applyBorder="1" applyAlignment="1"/>
    <xf numFmtId="3" fontId="6" fillId="0" borderId="9" xfId="0" applyNumberFormat="1" applyFont="1" applyBorder="1" applyAlignment="1"/>
    <xf numFmtId="0" fontId="6" fillId="0" borderId="9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right"/>
    </xf>
    <xf numFmtId="38" fontId="6" fillId="0" borderId="11" xfId="1" applyFont="1" applyFill="1" applyBorder="1" applyAlignment="1">
      <alignment horizontal="right"/>
    </xf>
    <xf numFmtId="38" fontId="6" fillId="0" borderId="5" xfId="0" applyNumberFormat="1" applyFont="1" applyBorder="1" applyAlignment="1">
      <alignment horizontal="right"/>
    </xf>
    <xf numFmtId="0" fontId="6" fillId="0" borderId="2" xfId="0" applyFont="1" applyBorder="1" applyAlignment="1"/>
    <xf numFmtId="0" fontId="6" fillId="0" borderId="10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7" xfId="0" applyFont="1" applyBorder="1" applyAlignment="1"/>
    <xf numFmtId="0" fontId="6" fillId="0" borderId="10" xfId="0" applyFont="1" applyBorder="1" applyAlignment="1"/>
    <xf numFmtId="0" fontId="6" fillId="0" borderId="2" xfId="0" applyFont="1" applyBorder="1" applyAlignment="1">
      <alignment horizontal="right"/>
    </xf>
    <xf numFmtId="38" fontId="6" fillId="0" borderId="10" xfId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38" fontId="6" fillId="0" borderId="14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6" fillId="0" borderId="0" xfId="0" applyNumberFormat="1" applyFont="1" applyAlignment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3" fontId="6" fillId="0" borderId="18" xfId="0" applyNumberFormat="1" applyFont="1" applyBorder="1" applyAlignment="1"/>
    <xf numFmtId="0" fontId="6" fillId="0" borderId="12" xfId="0" applyFont="1" applyBorder="1" applyAlignment="1"/>
    <xf numFmtId="38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6" fillId="0" borderId="7" xfId="0" applyNumberFormat="1" applyFont="1" applyBorder="1" applyAlignment="1"/>
    <xf numFmtId="3" fontId="6" fillId="0" borderId="10" xfId="0" applyNumberFormat="1" applyFont="1" applyBorder="1" applyAlignment="1"/>
    <xf numFmtId="38" fontId="6" fillId="0" borderId="2" xfId="1" applyFont="1" applyFill="1" applyBorder="1" applyAlignment="1">
      <alignment horizontal="right"/>
    </xf>
    <xf numFmtId="0" fontId="6" fillId="0" borderId="17" xfId="0" applyFont="1" applyBorder="1" applyAlignment="1"/>
    <xf numFmtId="0" fontId="6" fillId="0" borderId="7" xfId="0" applyFont="1" applyBorder="1" applyAlignment="1">
      <alignment horizontal="center"/>
    </xf>
    <xf numFmtId="38" fontId="6" fillId="0" borderId="6" xfId="1" applyFont="1" applyFill="1" applyBorder="1" applyAlignment="1"/>
    <xf numFmtId="38" fontId="6" fillId="0" borderId="18" xfId="1" applyFont="1" applyFill="1" applyBorder="1" applyAlignment="1"/>
    <xf numFmtId="38" fontId="6" fillId="0" borderId="9" xfId="1" applyFont="1" applyFill="1" applyBorder="1" applyAlignment="1"/>
    <xf numFmtId="38" fontId="6" fillId="0" borderId="7" xfId="1" applyFont="1" applyFill="1" applyBorder="1" applyAlignment="1"/>
    <xf numFmtId="38" fontId="6" fillId="0" borderId="0" xfId="1" applyFont="1" applyFill="1" applyBorder="1" applyAlignment="1"/>
    <xf numFmtId="38" fontId="6" fillId="0" borderId="10" xfId="1" applyFont="1" applyFill="1" applyBorder="1" applyAlignment="1"/>
    <xf numFmtId="38" fontId="6" fillId="0" borderId="8" xfId="1" applyFont="1" applyFill="1" applyBorder="1" applyAlignment="1"/>
    <xf numFmtId="38" fontId="6" fillId="0" borderId="17" xfId="1" applyFont="1" applyFill="1" applyBorder="1" applyAlignment="1"/>
    <xf numFmtId="38" fontId="6" fillId="0" borderId="11" xfId="1" applyFont="1" applyFill="1" applyBorder="1" applyAlignment="1"/>
    <xf numFmtId="0" fontId="9" fillId="0" borderId="0" xfId="0" applyFont="1" applyAlignment="1">
      <alignment horizontal="left"/>
    </xf>
    <xf numFmtId="38" fontId="6" fillId="0" borderId="0" xfId="1" applyFont="1" applyBorder="1" applyAlignment="1"/>
    <xf numFmtId="0" fontId="10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77" fontId="6" fillId="0" borderId="0" xfId="0" applyNumberFormat="1" applyFont="1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38" fontId="6" fillId="0" borderId="3" xfId="1" applyFont="1" applyFill="1" applyBorder="1" applyAlignment="1"/>
    <xf numFmtId="38" fontId="6" fillId="0" borderId="2" xfId="1" applyFont="1" applyFill="1" applyBorder="1" applyAlignment="1"/>
    <xf numFmtId="38" fontId="6" fillId="0" borderId="4" xfId="1" applyFont="1" applyFill="1" applyBorder="1" applyAlignment="1"/>
    <xf numFmtId="38" fontId="6" fillId="0" borderId="15" xfId="1" applyFont="1" applyFill="1" applyBorder="1" applyAlignment="1"/>
    <xf numFmtId="38" fontId="6" fillId="0" borderId="14" xfId="1" applyFont="1" applyFill="1" applyBorder="1" applyAlignment="1"/>
    <xf numFmtId="38" fontId="6" fillId="0" borderId="0" xfId="1" applyFont="1" applyFill="1" applyAlignment="1"/>
    <xf numFmtId="38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/>
    <xf numFmtId="38" fontId="6" fillId="0" borderId="1" xfId="1" applyFont="1" applyFill="1" applyBorder="1" applyAlignment="1"/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22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3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3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1" xfId="0" applyFont="1" applyBorder="1">
      <alignment vertical="center"/>
    </xf>
    <xf numFmtId="38" fontId="17" fillId="0" borderId="23" xfId="1" applyFont="1" applyBorder="1">
      <alignment vertical="center"/>
    </xf>
    <xf numFmtId="38" fontId="17" fillId="0" borderId="41" xfId="1" applyFont="1" applyBorder="1">
      <alignment vertical="center"/>
    </xf>
    <xf numFmtId="38" fontId="17" fillId="0" borderId="42" xfId="1" applyFont="1" applyBorder="1">
      <alignment vertical="center"/>
    </xf>
    <xf numFmtId="38" fontId="17" fillId="0" borderId="26" xfId="1" applyFont="1" applyBorder="1">
      <alignment vertical="center"/>
    </xf>
    <xf numFmtId="38" fontId="17" fillId="0" borderId="27" xfId="1" applyFont="1" applyBorder="1">
      <alignment vertical="center"/>
    </xf>
    <xf numFmtId="38" fontId="17" fillId="0" borderId="22" xfId="1" applyFont="1" applyBorder="1">
      <alignment vertical="center"/>
    </xf>
    <xf numFmtId="0" fontId="17" fillId="0" borderId="28" xfId="0" applyFont="1" applyBorder="1">
      <alignment vertical="center"/>
    </xf>
    <xf numFmtId="38" fontId="17" fillId="0" borderId="7" xfId="1" applyFont="1" applyBorder="1">
      <alignment vertical="center"/>
    </xf>
    <xf numFmtId="38" fontId="17" fillId="0" borderId="43" xfId="1" applyFont="1" applyBorder="1">
      <alignment vertical="center"/>
    </xf>
    <xf numFmtId="38" fontId="17" fillId="0" borderId="2" xfId="1" applyFont="1" applyBorder="1">
      <alignment vertical="center"/>
    </xf>
    <xf numFmtId="38" fontId="17" fillId="0" borderId="31" xfId="1" applyFont="1" applyBorder="1">
      <alignment vertical="center"/>
    </xf>
    <xf numFmtId="38" fontId="17" fillId="0" borderId="32" xfId="1" applyFont="1" applyBorder="1">
      <alignment vertical="center"/>
    </xf>
    <xf numFmtId="38" fontId="17" fillId="0" borderId="29" xfId="1" applyFont="1" applyBorder="1">
      <alignment vertical="center"/>
    </xf>
    <xf numFmtId="178" fontId="17" fillId="2" borderId="7" xfId="1" applyNumberFormat="1" applyFont="1" applyFill="1" applyBorder="1">
      <alignment vertical="center"/>
    </xf>
    <xf numFmtId="178" fontId="17" fillId="2" borderId="43" xfId="1" applyNumberFormat="1" applyFont="1" applyFill="1" applyBorder="1">
      <alignment vertical="center"/>
    </xf>
    <xf numFmtId="178" fontId="17" fillId="2" borderId="2" xfId="1" applyNumberFormat="1" applyFont="1" applyFill="1" applyBorder="1">
      <alignment vertical="center"/>
    </xf>
    <xf numFmtId="178" fontId="17" fillId="2" borderId="31" xfId="1" applyNumberFormat="1" applyFont="1" applyFill="1" applyBorder="1">
      <alignment vertical="center"/>
    </xf>
    <xf numFmtId="178" fontId="17" fillId="2" borderId="32" xfId="1" applyNumberFormat="1" applyFont="1" applyFill="1" applyBorder="1">
      <alignment vertical="center"/>
    </xf>
    <xf numFmtId="178" fontId="17" fillId="2" borderId="29" xfId="1" applyNumberFormat="1" applyFont="1" applyFill="1" applyBorder="1">
      <alignment vertical="center"/>
    </xf>
    <xf numFmtId="38" fontId="17" fillId="0" borderId="28" xfId="1" applyFont="1" applyBorder="1">
      <alignment vertical="center"/>
    </xf>
    <xf numFmtId="38" fontId="17" fillId="0" borderId="29" xfId="1" applyFont="1" applyFill="1" applyBorder="1">
      <alignment vertical="center"/>
    </xf>
    <xf numFmtId="178" fontId="17" fillId="2" borderId="28" xfId="1" applyNumberFormat="1" applyFont="1" applyFill="1" applyBorder="1">
      <alignment vertical="center"/>
    </xf>
    <xf numFmtId="38" fontId="17" fillId="2" borderId="7" xfId="1" applyFont="1" applyFill="1" applyBorder="1">
      <alignment vertical="center"/>
    </xf>
    <xf numFmtId="38" fontId="17" fillId="2" borderId="43" xfId="1" applyFont="1" applyFill="1" applyBorder="1">
      <alignment vertical="center"/>
    </xf>
    <xf numFmtId="38" fontId="17" fillId="2" borderId="2" xfId="1" applyFont="1" applyFill="1" applyBorder="1">
      <alignment vertical="center"/>
    </xf>
    <xf numFmtId="38" fontId="17" fillId="2" borderId="31" xfId="1" applyFont="1" applyFill="1" applyBorder="1">
      <alignment vertical="center"/>
    </xf>
    <xf numFmtId="38" fontId="17" fillId="2" borderId="32" xfId="1" applyFont="1" applyFill="1" applyBorder="1">
      <alignment vertical="center"/>
    </xf>
    <xf numFmtId="38" fontId="17" fillId="2" borderId="29" xfId="1" applyFont="1" applyFill="1" applyBorder="1">
      <alignment vertical="center"/>
    </xf>
    <xf numFmtId="38" fontId="17" fillId="0" borderId="7" xfId="1" applyFont="1" applyFill="1" applyBorder="1">
      <alignment vertical="center"/>
    </xf>
    <xf numFmtId="38" fontId="17" fillId="0" borderId="31" xfId="1" applyFont="1" applyFill="1" applyBorder="1">
      <alignment vertical="center"/>
    </xf>
    <xf numFmtId="38" fontId="17" fillId="3" borderId="7" xfId="1" applyFont="1" applyFill="1" applyBorder="1">
      <alignment vertical="center"/>
    </xf>
    <xf numFmtId="38" fontId="17" fillId="3" borderId="43" xfId="1" applyFont="1" applyFill="1" applyBorder="1">
      <alignment vertical="center"/>
    </xf>
    <xf numFmtId="38" fontId="17" fillId="3" borderId="2" xfId="1" applyFont="1" applyFill="1" applyBorder="1">
      <alignment vertical="center"/>
    </xf>
    <xf numFmtId="38" fontId="17" fillId="3" borderId="31" xfId="1" applyFont="1" applyFill="1" applyBorder="1">
      <alignment vertical="center"/>
    </xf>
    <xf numFmtId="38" fontId="17" fillId="3" borderId="32" xfId="1" applyFont="1" applyFill="1" applyBorder="1">
      <alignment vertical="center"/>
    </xf>
    <xf numFmtId="38" fontId="17" fillId="3" borderId="29" xfId="1" applyFont="1" applyFill="1" applyBorder="1">
      <alignment vertical="center"/>
    </xf>
    <xf numFmtId="0" fontId="5" fillId="0" borderId="29" xfId="0" applyFont="1" applyBorder="1">
      <alignment vertical="center"/>
    </xf>
    <xf numFmtId="178" fontId="17" fillId="4" borderId="35" xfId="1" applyNumberFormat="1" applyFont="1" applyFill="1" applyBorder="1">
      <alignment vertical="center"/>
    </xf>
    <xf numFmtId="178" fontId="17" fillId="4" borderId="33" xfId="1" applyNumberFormat="1" applyFont="1" applyFill="1" applyBorder="1">
      <alignment vertical="center"/>
    </xf>
    <xf numFmtId="178" fontId="17" fillId="4" borderId="39" xfId="1" applyNumberFormat="1" applyFont="1" applyFill="1" applyBorder="1">
      <alignment vertical="center"/>
    </xf>
    <xf numFmtId="178" fontId="17" fillId="4" borderId="34" xfId="1" applyNumberFormat="1" applyFont="1" applyFill="1" applyBorder="1">
      <alignment vertical="center"/>
    </xf>
    <xf numFmtId="178" fontId="17" fillId="4" borderId="40" xfId="1" applyNumberFormat="1" applyFont="1" applyFill="1" applyBorder="1">
      <alignment vertical="center"/>
    </xf>
    <xf numFmtId="38" fontId="17" fillId="5" borderId="32" xfId="1" applyFont="1" applyFill="1" applyBorder="1">
      <alignment vertical="center"/>
    </xf>
    <xf numFmtId="38" fontId="17" fillId="5" borderId="29" xfId="1" applyFont="1" applyFill="1" applyBorder="1">
      <alignment vertical="center"/>
    </xf>
    <xf numFmtId="0" fontId="17" fillId="0" borderId="44" xfId="0" applyFont="1" applyBorder="1">
      <alignment vertical="center"/>
    </xf>
    <xf numFmtId="0" fontId="17" fillId="0" borderId="45" xfId="0" applyFont="1" applyBorder="1">
      <alignment vertical="center"/>
    </xf>
    <xf numFmtId="178" fontId="17" fillId="2" borderId="46" xfId="1" applyNumberFormat="1" applyFont="1" applyFill="1" applyBorder="1">
      <alignment vertical="center"/>
    </xf>
    <xf numFmtId="178" fontId="17" fillId="2" borderId="37" xfId="1" applyNumberFormat="1" applyFont="1" applyFill="1" applyBorder="1">
      <alignment vertical="center"/>
    </xf>
    <xf numFmtId="178" fontId="17" fillId="2" borderId="47" xfId="1" applyNumberFormat="1" applyFont="1" applyFill="1" applyBorder="1">
      <alignment vertical="center"/>
    </xf>
    <xf numFmtId="178" fontId="17" fillId="2" borderId="45" xfId="1" applyNumberFormat="1" applyFont="1" applyFill="1" applyBorder="1">
      <alignment vertical="center"/>
    </xf>
    <xf numFmtId="38" fontId="17" fillId="5" borderId="26" xfId="1" applyFont="1" applyFill="1" applyBorder="1">
      <alignment vertical="center"/>
    </xf>
    <xf numFmtId="38" fontId="17" fillId="5" borderId="41" xfId="1" applyFont="1" applyFill="1" applyBorder="1">
      <alignment vertical="center"/>
    </xf>
    <xf numFmtId="38" fontId="17" fillId="5" borderId="42" xfId="1" applyFont="1" applyFill="1" applyBorder="1">
      <alignment vertical="center"/>
    </xf>
    <xf numFmtId="38" fontId="17" fillId="5" borderId="23" xfId="1" applyFont="1" applyFill="1" applyBorder="1">
      <alignment vertical="center"/>
    </xf>
    <xf numFmtId="38" fontId="17" fillId="5" borderId="31" xfId="1" applyFont="1" applyFill="1" applyBorder="1">
      <alignment vertical="center"/>
    </xf>
    <xf numFmtId="38" fontId="17" fillId="5" borderId="43" xfId="1" applyFont="1" applyFill="1" applyBorder="1">
      <alignment vertical="center"/>
    </xf>
    <xf numFmtId="38" fontId="17" fillId="5" borderId="2" xfId="1" applyFont="1" applyFill="1" applyBorder="1">
      <alignment vertical="center"/>
    </xf>
    <xf numFmtId="38" fontId="17" fillId="5" borderId="7" xfId="1" applyFont="1" applyFill="1" applyBorder="1">
      <alignment vertical="center"/>
    </xf>
    <xf numFmtId="38" fontId="17" fillId="0" borderId="0" xfId="1" applyFont="1">
      <alignment vertical="center"/>
    </xf>
    <xf numFmtId="38" fontId="17" fillId="5" borderId="39" xfId="1" applyFont="1" applyFill="1" applyBorder="1">
      <alignment vertical="center"/>
    </xf>
    <xf numFmtId="38" fontId="17" fillId="5" borderId="48" xfId="1" applyFont="1" applyFill="1" applyBorder="1">
      <alignment vertical="center"/>
    </xf>
    <xf numFmtId="38" fontId="17" fillId="5" borderId="49" xfId="1" applyFont="1" applyFill="1" applyBorder="1">
      <alignment vertical="center"/>
    </xf>
    <xf numFmtId="38" fontId="17" fillId="5" borderId="35" xfId="1" applyFont="1" applyFill="1" applyBorder="1">
      <alignment vertical="center"/>
    </xf>
    <xf numFmtId="38" fontId="17" fillId="0" borderId="40" xfId="1" applyFont="1" applyBorder="1">
      <alignment vertical="center"/>
    </xf>
    <xf numFmtId="38" fontId="17" fillId="0" borderId="34" xfId="1" applyFont="1" applyBorder="1">
      <alignment vertical="center"/>
    </xf>
    <xf numFmtId="38" fontId="17" fillId="0" borderId="34" xfId="1" applyFont="1" applyFill="1" applyBorder="1">
      <alignment vertical="center"/>
    </xf>
    <xf numFmtId="38" fontId="17" fillId="0" borderId="22" xfId="1" applyFont="1" applyFill="1" applyBorder="1">
      <alignment vertical="center"/>
    </xf>
    <xf numFmtId="38" fontId="17" fillId="6" borderId="29" xfId="1" applyFont="1" applyFill="1" applyBorder="1">
      <alignment vertical="center"/>
    </xf>
    <xf numFmtId="0" fontId="17" fillId="0" borderId="50" xfId="0" applyFont="1" applyBorder="1">
      <alignment vertical="center"/>
    </xf>
    <xf numFmtId="0" fontId="17" fillId="0" borderId="51" xfId="0" applyFont="1" applyBorder="1">
      <alignment vertical="center"/>
    </xf>
    <xf numFmtId="178" fontId="17" fillId="2" borderId="52" xfId="1" applyNumberFormat="1" applyFont="1" applyFill="1" applyBorder="1">
      <alignment vertical="center"/>
    </xf>
    <xf numFmtId="178" fontId="17" fillId="2" borderId="30" xfId="1" applyNumberFormat="1" applyFont="1" applyFill="1" applyBorder="1">
      <alignment vertical="center"/>
    </xf>
    <xf numFmtId="178" fontId="17" fillId="2" borderId="1" xfId="1" applyNumberFormat="1" applyFont="1" applyFill="1" applyBorder="1">
      <alignment vertical="center"/>
    </xf>
    <xf numFmtId="178" fontId="17" fillId="2" borderId="12" xfId="1" applyNumberFormat="1" applyFont="1" applyFill="1" applyBorder="1">
      <alignment vertical="center"/>
    </xf>
    <xf numFmtId="178" fontId="17" fillId="2" borderId="53" xfId="1" applyNumberFormat="1" applyFont="1" applyFill="1" applyBorder="1">
      <alignment vertical="center"/>
    </xf>
    <xf numFmtId="178" fontId="17" fillId="2" borderId="51" xfId="1" applyNumberFormat="1" applyFont="1" applyFill="1" applyBorder="1">
      <alignment vertical="center"/>
    </xf>
    <xf numFmtId="178" fontId="17" fillId="4" borderId="46" xfId="1" applyNumberFormat="1" applyFont="1" applyFill="1" applyBorder="1">
      <alignment vertical="center"/>
    </xf>
    <xf numFmtId="178" fontId="17" fillId="4" borderId="36" xfId="1" applyNumberFormat="1" applyFont="1" applyFill="1" applyBorder="1">
      <alignment vertical="center"/>
    </xf>
    <xf numFmtId="178" fontId="17" fillId="4" borderId="37" xfId="1" applyNumberFormat="1" applyFont="1" applyFill="1" applyBorder="1">
      <alignment vertical="center"/>
    </xf>
    <xf numFmtId="178" fontId="17" fillId="4" borderId="38" xfId="1" applyNumberFormat="1" applyFont="1" applyFill="1" applyBorder="1">
      <alignment vertical="center"/>
    </xf>
    <xf numFmtId="178" fontId="17" fillId="4" borderId="47" xfId="1" applyNumberFormat="1" applyFont="1" applyFill="1" applyBorder="1">
      <alignment vertical="center"/>
    </xf>
    <xf numFmtId="178" fontId="17" fillId="4" borderId="45" xfId="1" applyNumberFormat="1" applyFont="1" applyFill="1" applyBorder="1">
      <alignment vertical="center"/>
    </xf>
    <xf numFmtId="0" fontId="17" fillId="0" borderId="24" xfId="0" applyFont="1" applyBorder="1">
      <alignment vertical="center"/>
    </xf>
    <xf numFmtId="0" fontId="17" fillId="0" borderId="54" xfId="0" applyFont="1" applyBorder="1">
      <alignment vertical="center"/>
    </xf>
    <xf numFmtId="178" fontId="17" fillId="7" borderId="55" xfId="1" applyNumberFormat="1" applyFont="1" applyFill="1" applyBorder="1">
      <alignment vertical="center"/>
    </xf>
    <xf numFmtId="178" fontId="17" fillId="7" borderId="56" xfId="1" applyNumberFormat="1" applyFont="1" applyFill="1" applyBorder="1">
      <alignment vertical="center"/>
    </xf>
    <xf numFmtId="178" fontId="17" fillId="7" borderId="57" xfId="1" applyNumberFormat="1" applyFont="1" applyFill="1" applyBorder="1">
      <alignment vertical="center"/>
    </xf>
    <xf numFmtId="178" fontId="17" fillId="7" borderId="58" xfId="1" applyNumberFormat="1" applyFont="1" applyFill="1" applyBorder="1">
      <alignment vertical="center"/>
    </xf>
    <xf numFmtId="178" fontId="17" fillId="7" borderId="59" xfId="1" applyNumberFormat="1" applyFont="1" applyFill="1" applyBorder="1">
      <alignment vertical="center"/>
    </xf>
    <xf numFmtId="178" fontId="17" fillId="7" borderId="54" xfId="1" applyNumberFormat="1" applyFont="1" applyFill="1" applyBorder="1">
      <alignment vertical="center"/>
    </xf>
    <xf numFmtId="178" fontId="17" fillId="4" borderId="52" xfId="1" applyNumberFormat="1" applyFont="1" applyFill="1" applyBorder="1">
      <alignment vertical="center"/>
    </xf>
    <xf numFmtId="178" fontId="17" fillId="4" borderId="30" xfId="1" applyNumberFormat="1" applyFont="1" applyFill="1" applyBorder="1">
      <alignment vertical="center"/>
    </xf>
    <xf numFmtId="178" fontId="17" fillId="4" borderId="1" xfId="1" applyNumberFormat="1" applyFont="1" applyFill="1" applyBorder="1">
      <alignment vertical="center"/>
    </xf>
    <xf numFmtId="178" fontId="17" fillId="4" borderId="12" xfId="1" applyNumberFormat="1" applyFont="1" applyFill="1" applyBorder="1">
      <alignment vertical="center"/>
    </xf>
    <xf numFmtId="178" fontId="17" fillId="4" borderId="53" xfId="1" applyNumberFormat="1" applyFont="1" applyFill="1" applyBorder="1">
      <alignment vertical="center"/>
    </xf>
    <xf numFmtId="178" fontId="17" fillId="4" borderId="51" xfId="1" applyNumberFormat="1" applyFont="1" applyFill="1" applyBorder="1">
      <alignment vertical="center"/>
    </xf>
    <xf numFmtId="178" fontId="17" fillId="8" borderId="46" xfId="1" applyNumberFormat="1" applyFont="1" applyFill="1" applyBorder="1">
      <alignment vertical="center"/>
    </xf>
    <xf numFmtId="178" fontId="17" fillId="7" borderId="36" xfId="1" applyNumberFormat="1" applyFont="1" applyFill="1" applyBorder="1">
      <alignment vertical="center"/>
    </xf>
    <xf numFmtId="178" fontId="17" fillId="7" borderId="37" xfId="1" applyNumberFormat="1" applyFont="1" applyFill="1" applyBorder="1">
      <alignment vertical="center"/>
    </xf>
    <xf numFmtId="178" fontId="17" fillId="7" borderId="38" xfId="1" applyNumberFormat="1" applyFont="1" applyFill="1" applyBorder="1">
      <alignment vertical="center"/>
    </xf>
    <xf numFmtId="178" fontId="17" fillId="7" borderId="46" xfId="1" applyNumberFormat="1" applyFont="1" applyFill="1" applyBorder="1">
      <alignment vertical="center"/>
    </xf>
    <xf numFmtId="178" fontId="17" fillId="7" borderId="47" xfId="1" applyNumberFormat="1" applyFont="1" applyFill="1" applyBorder="1">
      <alignment vertical="center"/>
    </xf>
    <xf numFmtId="178" fontId="17" fillId="7" borderId="45" xfId="1" applyNumberFormat="1" applyFont="1" applyFill="1" applyBorder="1">
      <alignment vertical="center"/>
    </xf>
    <xf numFmtId="178" fontId="17" fillId="0" borderId="52" xfId="1" applyNumberFormat="1" applyFont="1" applyFill="1" applyBorder="1">
      <alignment vertical="center"/>
    </xf>
    <xf numFmtId="178" fontId="17" fillId="0" borderId="30" xfId="1" applyNumberFormat="1" applyFont="1" applyFill="1" applyBorder="1">
      <alignment vertical="center"/>
    </xf>
    <xf numFmtId="178" fontId="17" fillId="0" borderId="1" xfId="1" applyNumberFormat="1" applyFont="1" applyFill="1" applyBorder="1">
      <alignment vertical="center"/>
    </xf>
    <xf numFmtId="178" fontId="17" fillId="0" borderId="12" xfId="1" applyNumberFormat="1" applyFont="1" applyFill="1" applyBorder="1">
      <alignment vertical="center"/>
    </xf>
    <xf numFmtId="178" fontId="17" fillId="0" borderId="53" xfId="1" applyNumberFormat="1" applyFont="1" applyFill="1" applyBorder="1">
      <alignment vertical="center"/>
    </xf>
    <xf numFmtId="178" fontId="17" fillId="0" borderId="51" xfId="1" applyNumberFormat="1" applyFont="1" applyFill="1" applyBorder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4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>
      <alignment vertical="center"/>
    </xf>
    <xf numFmtId="0" fontId="17" fillId="0" borderId="33" xfId="0" applyFont="1" applyBorder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8" fontId="6" fillId="0" borderId="7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8" fontId="6" fillId="0" borderId="8" xfId="1" applyFont="1" applyFill="1" applyBorder="1" applyAlignment="1">
      <alignment horizontal="right"/>
    </xf>
    <xf numFmtId="38" fontId="6" fillId="0" borderId="11" xfId="1" applyFont="1" applyFill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38" fontId="6" fillId="0" borderId="5" xfId="1" applyFont="1" applyFill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38" fontId="6" fillId="0" borderId="7" xfId="1" applyFont="1" applyFill="1" applyBorder="1" applyAlignment="1">
      <alignment horizontal="right"/>
    </xf>
    <xf numFmtId="38" fontId="6" fillId="0" borderId="10" xfId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8" fontId="6" fillId="0" borderId="7" xfId="1" applyFont="1" applyFill="1" applyBorder="1" applyAlignment="1">
      <alignment horizontal="center"/>
    </xf>
    <xf numFmtId="38" fontId="6" fillId="0" borderId="10" xfId="1" applyFont="1" applyFill="1" applyBorder="1" applyAlignment="1">
      <alignment horizontal="center"/>
    </xf>
    <xf numFmtId="38" fontId="6" fillId="0" borderId="0" xfId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8" fontId="6" fillId="0" borderId="6" xfId="1" applyFont="1" applyFill="1" applyBorder="1" applyAlignment="1">
      <alignment horizontal="right"/>
    </xf>
    <xf numFmtId="38" fontId="6" fillId="0" borderId="9" xfId="1" applyFont="1" applyFill="1" applyBorder="1" applyAlignment="1">
      <alignment horizontal="right"/>
    </xf>
    <xf numFmtId="38" fontId="6" fillId="0" borderId="18" xfId="1" applyFont="1" applyFill="1" applyBorder="1" applyAlignment="1">
      <alignment horizontal="right"/>
    </xf>
    <xf numFmtId="38" fontId="6" fillId="0" borderId="15" xfId="1" applyFont="1" applyFill="1" applyBorder="1" applyAlignment="1">
      <alignment horizontal="right"/>
    </xf>
    <xf numFmtId="38" fontId="6" fillId="0" borderId="16" xfId="1" applyFont="1" applyFill="1" applyBorder="1" applyAlignment="1">
      <alignment horizontal="right"/>
    </xf>
    <xf numFmtId="38" fontId="6" fillId="0" borderId="19" xfId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4274-3FA7-49F4-A127-3C604F6F89D9}">
  <dimension ref="A1:M131"/>
  <sheetViews>
    <sheetView tabSelected="1" topLeftCell="A103" workbookViewId="0">
      <selection activeCell="E109" sqref="E109"/>
    </sheetView>
  </sheetViews>
  <sheetFormatPr defaultRowHeight="10.5" x14ac:dyDescent="0.15"/>
  <cols>
    <col min="1" max="1" width="4.75" style="93" customWidth="1"/>
    <col min="2" max="2" width="26.125" style="93" customWidth="1"/>
    <col min="3" max="3" width="10.5" style="93" bestFit="1" customWidth="1"/>
    <col min="4" max="5" width="9.5" style="93" bestFit="1" customWidth="1"/>
    <col min="6" max="6" width="8" style="93" bestFit="1" customWidth="1"/>
    <col min="7" max="7" width="8.75" style="93" bestFit="1" customWidth="1"/>
    <col min="8" max="8" width="10.5" style="93" bestFit="1" customWidth="1"/>
    <col min="9" max="9" width="9.5" style="93" customWidth="1"/>
    <col min="10" max="10" width="7" style="93" bestFit="1" customWidth="1"/>
    <col min="11" max="11" width="10.5" style="93" bestFit="1" customWidth="1"/>
    <col min="12" max="16384" width="9" style="93"/>
  </cols>
  <sheetData>
    <row r="1" spans="1:11" ht="17.25" customHeight="1" x14ac:dyDescent="0.15">
      <c r="C1" s="94" t="s">
        <v>163</v>
      </c>
      <c r="D1" s="94"/>
      <c r="E1" s="94"/>
      <c r="F1" s="94"/>
      <c r="G1" s="94"/>
      <c r="H1" s="94"/>
      <c r="I1" s="94"/>
      <c r="J1" s="94"/>
      <c r="K1" s="94"/>
    </row>
    <row r="2" spans="1:11" ht="23.25" customHeight="1" x14ac:dyDescent="0.15">
      <c r="B2" s="221" t="s">
        <v>164</v>
      </c>
      <c r="C2" s="221"/>
      <c r="D2" s="221"/>
      <c r="E2" s="221"/>
      <c r="F2" s="221"/>
      <c r="G2" s="221"/>
      <c r="H2" s="221"/>
      <c r="I2" s="221"/>
      <c r="J2" s="221"/>
    </row>
    <row r="3" spans="1:11" ht="13.5" customHeight="1" thickBot="1" x14ac:dyDescent="0.2">
      <c r="C3" s="95"/>
      <c r="D3" s="95"/>
      <c r="E3" s="95"/>
      <c r="F3" s="95"/>
      <c r="G3" s="95"/>
      <c r="H3" s="95"/>
    </row>
    <row r="4" spans="1:11" ht="16.5" customHeight="1" x14ac:dyDescent="0.15">
      <c r="A4" s="222" t="s">
        <v>165</v>
      </c>
      <c r="B4" s="223"/>
      <c r="C4" s="227" t="s">
        <v>166</v>
      </c>
      <c r="D4" s="229" t="s">
        <v>167</v>
      </c>
      <c r="E4" s="230"/>
      <c r="F4" s="230"/>
      <c r="G4" s="230"/>
      <c r="H4" s="231" t="s">
        <v>114</v>
      </c>
      <c r="I4" s="234" t="s">
        <v>168</v>
      </c>
      <c r="J4" s="237" t="s">
        <v>169</v>
      </c>
      <c r="K4" s="216" t="s">
        <v>121</v>
      </c>
    </row>
    <row r="5" spans="1:11" ht="16.5" customHeight="1" x14ac:dyDescent="0.15">
      <c r="A5" s="224"/>
      <c r="B5" s="225"/>
      <c r="C5" s="228"/>
      <c r="D5" s="98" t="s">
        <v>170</v>
      </c>
      <c r="E5" s="99" t="s">
        <v>171</v>
      </c>
      <c r="F5" s="100" t="s">
        <v>172</v>
      </c>
      <c r="G5" s="219" t="s">
        <v>173</v>
      </c>
      <c r="H5" s="232"/>
      <c r="I5" s="235"/>
      <c r="J5" s="238"/>
      <c r="K5" s="217"/>
    </row>
    <row r="6" spans="1:11" ht="16.5" customHeight="1" thickBot="1" x14ac:dyDescent="0.2">
      <c r="A6" s="226"/>
      <c r="B6" s="218"/>
      <c r="C6" s="220"/>
      <c r="D6" s="103">
        <v>201</v>
      </c>
      <c r="E6" s="104">
        <v>202</v>
      </c>
      <c r="F6" s="105">
        <v>203</v>
      </c>
      <c r="G6" s="220"/>
      <c r="H6" s="233"/>
      <c r="I6" s="236"/>
      <c r="J6" s="239"/>
      <c r="K6" s="218"/>
    </row>
    <row r="7" spans="1:11" ht="16.5" customHeight="1" x14ac:dyDescent="0.15">
      <c r="A7" s="106" t="s">
        <v>174</v>
      </c>
      <c r="B7" s="96"/>
      <c r="C7" s="107"/>
      <c r="D7" s="108"/>
      <c r="E7" s="109"/>
      <c r="F7" s="107"/>
      <c r="G7" s="107"/>
      <c r="H7" s="110"/>
      <c r="I7" s="111"/>
      <c r="J7" s="112"/>
      <c r="K7" s="112"/>
    </row>
    <row r="8" spans="1:11" ht="16.5" customHeight="1" x14ac:dyDescent="0.15">
      <c r="A8" s="113" t="s">
        <v>175</v>
      </c>
      <c r="B8" s="97"/>
      <c r="C8" s="114"/>
      <c r="D8" s="115"/>
      <c r="E8" s="116"/>
      <c r="F8" s="114"/>
      <c r="G8" s="114"/>
      <c r="H8" s="117"/>
      <c r="I8" s="118"/>
      <c r="J8" s="119"/>
      <c r="K8" s="119"/>
    </row>
    <row r="9" spans="1:11" ht="16.5" customHeight="1" x14ac:dyDescent="0.15">
      <c r="A9" s="113" t="s">
        <v>176</v>
      </c>
      <c r="B9" s="97"/>
      <c r="C9" s="114"/>
      <c r="D9" s="115"/>
      <c r="E9" s="116"/>
      <c r="F9" s="114"/>
      <c r="G9" s="114"/>
      <c r="H9" s="117"/>
      <c r="I9" s="118"/>
      <c r="J9" s="119"/>
      <c r="K9" s="119"/>
    </row>
    <row r="10" spans="1:11" ht="16.5" customHeight="1" x14ac:dyDescent="0.15">
      <c r="A10" s="113" t="s">
        <v>177</v>
      </c>
      <c r="B10" s="97"/>
      <c r="C10" s="120">
        <v>0</v>
      </c>
      <c r="D10" s="121">
        <v>0</v>
      </c>
      <c r="E10" s="122">
        <v>0</v>
      </c>
      <c r="F10" s="120">
        <v>0</v>
      </c>
      <c r="G10" s="120">
        <v>0</v>
      </c>
      <c r="H10" s="123">
        <v>0</v>
      </c>
      <c r="I10" s="124">
        <v>0</v>
      </c>
      <c r="J10" s="125">
        <v>0</v>
      </c>
      <c r="K10" s="125">
        <v>0</v>
      </c>
    </row>
    <row r="11" spans="1:11" ht="16.5" customHeight="1" x14ac:dyDescent="0.15">
      <c r="A11" s="113"/>
      <c r="B11" s="97" t="s">
        <v>178</v>
      </c>
      <c r="C11" s="114">
        <v>0</v>
      </c>
      <c r="D11" s="126">
        <v>0</v>
      </c>
      <c r="E11" s="114">
        <v>0</v>
      </c>
      <c r="F11" s="114">
        <v>0</v>
      </c>
      <c r="G11" s="114">
        <v>0</v>
      </c>
      <c r="H11" s="117">
        <v>0</v>
      </c>
      <c r="I11" s="118">
        <v>0</v>
      </c>
      <c r="J11" s="119">
        <v>0</v>
      </c>
      <c r="K11" s="119">
        <v>0</v>
      </c>
    </row>
    <row r="12" spans="1:11" ht="16.5" customHeight="1" x14ac:dyDescent="0.15">
      <c r="A12" s="113" t="s">
        <v>179</v>
      </c>
      <c r="B12" s="97"/>
      <c r="C12" s="120">
        <v>0</v>
      </c>
      <c r="D12" s="121">
        <v>0</v>
      </c>
      <c r="E12" s="122">
        <v>0</v>
      </c>
      <c r="F12" s="120">
        <v>0</v>
      </c>
      <c r="G12" s="120">
        <v>0</v>
      </c>
      <c r="H12" s="123">
        <v>0</v>
      </c>
      <c r="I12" s="124">
        <v>7702</v>
      </c>
      <c r="J12" s="125">
        <v>0</v>
      </c>
      <c r="K12" s="125">
        <v>7702</v>
      </c>
    </row>
    <row r="13" spans="1:11" ht="16.5" customHeight="1" x14ac:dyDescent="0.15">
      <c r="A13" s="113"/>
      <c r="B13" s="97" t="s">
        <v>180</v>
      </c>
      <c r="C13" s="114">
        <v>0</v>
      </c>
      <c r="D13" s="126">
        <v>0</v>
      </c>
      <c r="E13" s="114">
        <v>0</v>
      </c>
      <c r="F13" s="114">
        <v>0</v>
      </c>
      <c r="G13" s="114">
        <v>0</v>
      </c>
      <c r="H13" s="117">
        <v>0</v>
      </c>
      <c r="I13" s="118">
        <v>7702</v>
      </c>
      <c r="J13" s="127">
        <v>0</v>
      </c>
      <c r="K13" s="119">
        <v>7702</v>
      </c>
    </row>
    <row r="14" spans="1:11" ht="16.5" customHeight="1" x14ac:dyDescent="0.15">
      <c r="A14" s="113" t="s">
        <v>181</v>
      </c>
      <c r="B14" s="97"/>
      <c r="C14" s="120">
        <v>0</v>
      </c>
      <c r="D14" s="121">
        <v>93219584</v>
      </c>
      <c r="E14" s="122">
        <v>10596600</v>
      </c>
      <c r="F14" s="120">
        <v>0</v>
      </c>
      <c r="G14" s="120">
        <v>0</v>
      </c>
      <c r="H14" s="123">
        <v>103816184</v>
      </c>
      <c r="I14" s="124">
        <v>0</v>
      </c>
      <c r="J14" s="125">
        <v>0</v>
      </c>
      <c r="K14" s="125">
        <v>103816184</v>
      </c>
    </row>
    <row r="15" spans="1:11" ht="16.5" customHeight="1" x14ac:dyDescent="0.15">
      <c r="A15" s="113"/>
      <c r="B15" s="97" t="s">
        <v>182</v>
      </c>
      <c r="C15" s="114">
        <v>0</v>
      </c>
      <c r="D15" s="126">
        <v>0</v>
      </c>
      <c r="E15" s="114">
        <v>10596600</v>
      </c>
      <c r="F15" s="114">
        <v>0</v>
      </c>
      <c r="G15" s="114">
        <v>0</v>
      </c>
      <c r="H15" s="117">
        <v>10596600</v>
      </c>
      <c r="I15" s="118">
        <v>0</v>
      </c>
      <c r="J15" s="119">
        <v>0</v>
      </c>
      <c r="K15" s="119">
        <v>10596600</v>
      </c>
    </row>
    <row r="16" spans="1:11" ht="16.5" customHeight="1" x14ac:dyDescent="0.15">
      <c r="A16" s="113"/>
      <c r="B16" s="97" t="s">
        <v>183</v>
      </c>
      <c r="C16" s="114">
        <v>0</v>
      </c>
      <c r="D16" s="126">
        <v>93219584</v>
      </c>
      <c r="E16" s="114">
        <v>0</v>
      </c>
      <c r="F16" s="114">
        <v>0</v>
      </c>
      <c r="G16" s="114">
        <v>0</v>
      </c>
      <c r="H16" s="117">
        <v>93219584</v>
      </c>
      <c r="I16" s="118">
        <v>0</v>
      </c>
      <c r="J16" s="127">
        <v>0</v>
      </c>
      <c r="K16" s="119">
        <v>93219584</v>
      </c>
    </row>
    <row r="17" spans="1:11" ht="16.5" customHeight="1" x14ac:dyDescent="0.15">
      <c r="A17" s="113" t="s">
        <v>184</v>
      </c>
      <c r="B17" s="97"/>
      <c r="C17" s="120">
        <v>0</v>
      </c>
      <c r="D17" s="121">
        <v>0</v>
      </c>
      <c r="E17" s="122">
        <v>0</v>
      </c>
      <c r="F17" s="120">
        <v>0</v>
      </c>
      <c r="G17" s="120">
        <v>0</v>
      </c>
      <c r="H17" s="123">
        <v>0</v>
      </c>
      <c r="I17" s="124">
        <v>0</v>
      </c>
      <c r="J17" s="125">
        <v>0</v>
      </c>
      <c r="K17" s="125">
        <v>0</v>
      </c>
    </row>
    <row r="18" spans="1:11" ht="16.5" customHeight="1" x14ac:dyDescent="0.15">
      <c r="A18" s="113"/>
      <c r="B18" s="97" t="s">
        <v>185</v>
      </c>
      <c r="C18" s="114">
        <v>0</v>
      </c>
      <c r="D18" s="126">
        <v>0</v>
      </c>
      <c r="E18" s="114">
        <v>0</v>
      </c>
      <c r="F18" s="114">
        <v>0</v>
      </c>
      <c r="G18" s="114">
        <v>0</v>
      </c>
      <c r="H18" s="117">
        <v>0</v>
      </c>
      <c r="I18" s="118">
        <v>0</v>
      </c>
      <c r="J18" s="119">
        <v>0</v>
      </c>
      <c r="K18" s="119">
        <v>0</v>
      </c>
    </row>
    <row r="19" spans="1:11" ht="16.5" customHeight="1" x14ac:dyDescent="0.15">
      <c r="A19" s="113" t="s">
        <v>186</v>
      </c>
      <c r="B19" s="97"/>
      <c r="C19" s="120">
        <v>0</v>
      </c>
      <c r="D19" s="121">
        <v>0</v>
      </c>
      <c r="E19" s="122">
        <v>0</v>
      </c>
      <c r="F19" s="120">
        <v>0</v>
      </c>
      <c r="G19" s="120">
        <v>0</v>
      </c>
      <c r="H19" s="123">
        <v>0</v>
      </c>
      <c r="I19" s="124">
        <v>4513700</v>
      </c>
      <c r="J19" s="125">
        <v>0</v>
      </c>
      <c r="K19" s="125">
        <v>4513700</v>
      </c>
    </row>
    <row r="20" spans="1:11" ht="16.5" customHeight="1" x14ac:dyDescent="0.15">
      <c r="A20" s="113"/>
      <c r="B20" s="97" t="s">
        <v>187</v>
      </c>
      <c r="C20" s="114">
        <v>0</v>
      </c>
      <c r="D20" s="126">
        <v>0</v>
      </c>
      <c r="E20" s="114">
        <v>0</v>
      </c>
      <c r="F20" s="114">
        <v>0</v>
      </c>
      <c r="G20" s="114">
        <v>0</v>
      </c>
      <c r="H20" s="117">
        <v>0</v>
      </c>
      <c r="I20" s="118">
        <v>3649700</v>
      </c>
      <c r="J20" s="127">
        <v>0</v>
      </c>
      <c r="K20" s="119">
        <v>3649700</v>
      </c>
    </row>
    <row r="21" spans="1:11" ht="16.5" customHeight="1" x14ac:dyDescent="0.15">
      <c r="A21" s="113"/>
      <c r="B21" s="97" t="s">
        <v>188</v>
      </c>
      <c r="C21" s="114">
        <v>0</v>
      </c>
      <c r="D21" s="126">
        <v>0</v>
      </c>
      <c r="E21" s="114">
        <v>0</v>
      </c>
      <c r="F21" s="114">
        <v>0</v>
      </c>
      <c r="G21" s="114">
        <v>0</v>
      </c>
      <c r="H21" s="117">
        <v>0</v>
      </c>
      <c r="I21" s="118">
        <v>864000</v>
      </c>
      <c r="J21" s="127">
        <v>0</v>
      </c>
      <c r="K21" s="119">
        <v>864000</v>
      </c>
    </row>
    <row r="22" spans="1:11" ht="16.5" customHeight="1" x14ac:dyDescent="0.15">
      <c r="A22" s="113" t="s">
        <v>189</v>
      </c>
      <c r="B22" s="97"/>
      <c r="C22" s="120">
        <v>0</v>
      </c>
      <c r="D22" s="128">
        <v>0</v>
      </c>
      <c r="E22" s="120">
        <v>0</v>
      </c>
      <c r="F22" s="120">
        <v>0</v>
      </c>
      <c r="G22" s="120">
        <v>0</v>
      </c>
      <c r="H22" s="123">
        <v>0</v>
      </c>
      <c r="I22" s="124">
        <v>35437900</v>
      </c>
      <c r="J22" s="125">
        <v>0</v>
      </c>
      <c r="K22" s="125">
        <v>35437900</v>
      </c>
    </row>
    <row r="23" spans="1:11" ht="16.5" customHeight="1" x14ac:dyDescent="0.15">
      <c r="A23" s="113"/>
      <c r="B23" s="97" t="s">
        <v>190</v>
      </c>
      <c r="C23" s="114">
        <v>0</v>
      </c>
      <c r="D23" s="126">
        <v>0</v>
      </c>
      <c r="E23" s="114">
        <v>0</v>
      </c>
      <c r="F23" s="114">
        <v>0</v>
      </c>
      <c r="G23" s="114">
        <v>0</v>
      </c>
      <c r="H23" s="117">
        <v>0</v>
      </c>
      <c r="I23" s="118">
        <v>35168700</v>
      </c>
      <c r="J23" s="119">
        <v>0</v>
      </c>
      <c r="K23" s="119">
        <v>35168700</v>
      </c>
    </row>
    <row r="24" spans="1:11" ht="16.5" customHeight="1" x14ac:dyDescent="0.15">
      <c r="A24" s="113"/>
      <c r="B24" s="97" t="s">
        <v>191</v>
      </c>
      <c r="C24" s="114">
        <v>0</v>
      </c>
      <c r="D24" s="126">
        <v>0</v>
      </c>
      <c r="E24" s="114">
        <v>0</v>
      </c>
      <c r="F24" s="114">
        <v>0</v>
      </c>
      <c r="G24" s="114">
        <v>0</v>
      </c>
      <c r="H24" s="117">
        <v>0</v>
      </c>
      <c r="I24" s="118">
        <v>0</v>
      </c>
      <c r="J24" s="119">
        <v>0</v>
      </c>
      <c r="K24" s="119">
        <v>0</v>
      </c>
    </row>
    <row r="25" spans="1:11" ht="16.5" customHeight="1" x14ac:dyDescent="0.15">
      <c r="A25" s="113"/>
      <c r="B25" s="97" t="s">
        <v>192</v>
      </c>
      <c r="C25" s="114">
        <v>0</v>
      </c>
      <c r="D25" s="126">
        <v>0</v>
      </c>
      <c r="E25" s="114">
        <v>0</v>
      </c>
      <c r="F25" s="114">
        <v>0</v>
      </c>
      <c r="G25" s="114">
        <v>0</v>
      </c>
      <c r="H25" s="117">
        <v>0</v>
      </c>
      <c r="I25" s="118">
        <v>269200</v>
      </c>
      <c r="J25" s="119">
        <v>0</v>
      </c>
      <c r="K25" s="117">
        <v>269200</v>
      </c>
    </row>
    <row r="26" spans="1:11" ht="16.5" customHeight="1" x14ac:dyDescent="0.15">
      <c r="A26" s="113"/>
      <c r="B26" s="97" t="s">
        <v>193</v>
      </c>
      <c r="C26" s="114">
        <v>0</v>
      </c>
      <c r="D26" s="126">
        <v>0</v>
      </c>
      <c r="E26" s="114">
        <v>0</v>
      </c>
      <c r="F26" s="114">
        <v>0</v>
      </c>
      <c r="G26" s="114">
        <v>0</v>
      </c>
      <c r="H26" s="117">
        <v>0</v>
      </c>
      <c r="I26" s="118">
        <v>0</v>
      </c>
      <c r="J26" s="119">
        <v>0</v>
      </c>
      <c r="K26" s="117">
        <v>0</v>
      </c>
    </row>
    <row r="27" spans="1:11" ht="16.5" customHeight="1" x14ac:dyDescent="0.15">
      <c r="A27" s="113" t="s">
        <v>194</v>
      </c>
      <c r="B27" s="97"/>
      <c r="C27" s="129">
        <v>0</v>
      </c>
      <c r="D27" s="130">
        <v>1281593</v>
      </c>
      <c r="E27" s="131">
        <v>128600</v>
      </c>
      <c r="F27" s="129">
        <v>431525</v>
      </c>
      <c r="G27" s="129">
        <v>0</v>
      </c>
      <c r="H27" s="132">
        <v>1841718</v>
      </c>
      <c r="I27" s="133">
        <v>202339</v>
      </c>
      <c r="J27" s="134">
        <v>0</v>
      </c>
      <c r="K27" s="134">
        <v>2044057</v>
      </c>
    </row>
    <row r="28" spans="1:11" ht="16.5" customHeight="1" x14ac:dyDescent="0.15">
      <c r="A28" s="113"/>
      <c r="B28" s="97" t="s">
        <v>195</v>
      </c>
      <c r="C28" s="135">
        <v>0</v>
      </c>
      <c r="D28" s="126">
        <v>0</v>
      </c>
      <c r="E28" s="114">
        <v>0</v>
      </c>
      <c r="F28" s="114">
        <v>18</v>
      </c>
      <c r="G28" s="114">
        <v>0</v>
      </c>
      <c r="H28" s="136">
        <v>18</v>
      </c>
      <c r="I28" s="118">
        <v>2339</v>
      </c>
      <c r="J28" s="127">
        <v>0</v>
      </c>
      <c r="K28" s="127">
        <v>2357</v>
      </c>
    </row>
    <row r="29" spans="1:11" ht="16.5" customHeight="1" x14ac:dyDescent="0.15">
      <c r="A29" s="113"/>
      <c r="B29" s="97" t="s">
        <v>196</v>
      </c>
      <c r="C29" s="137">
        <v>0</v>
      </c>
      <c r="D29" s="138">
        <v>1281593</v>
      </c>
      <c r="E29" s="139">
        <v>128600</v>
      </c>
      <c r="F29" s="137">
        <v>431507</v>
      </c>
      <c r="G29" s="137">
        <v>0</v>
      </c>
      <c r="H29" s="140">
        <v>1841700</v>
      </c>
      <c r="I29" s="141">
        <v>200000</v>
      </c>
      <c r="J29" s="142">
        <v>0</v>
      </c>
      <c r="K29" s="142">
        <v>2041700</v>
      </c>
    </row>
    <row r="30" spans="1:11" ht="16.5" customHeight="1" x14ac:dyDescent="0.15">
      <c r="A30" s="113"/>
      <c r="B30" s="97" t="s">
        <v>197</v>
      </c>
      <c r="C30" s="135">
        <v>0</v>
      </c>
      <c r="D30" s="126">
        <v>79553</v>
      </c>
      <c r="E30" s="114">
        <v>128600</v>
      </c>
      <c r="F30" s="114">
        <v>0</v>
      </c>
      <c r="G30" s="114">
        <v>0</v>
      </c>
      <c r="H30" s="136">
        <v>208153</v>
      </c>
      <c r="I30" s="118">
        <v>0</v>
      </c>
      <c r="J30" s="127">
        <v>0</v>
      </c>
      <c r="K30" s="117">
        <v>208153</v>
      </c>
    </row>
    <row r="31" spans="1:11" ht="16.5" customHeight="1" x14ac:dyDescent="0.15">
      <c r="A31" s="113"/>
      <c r="B31" s="97" t="s">
        <v>198</v>
      </c>
      <c r="C31" s="135">
        <v>0</v>
      </c>
      <c r="D31" s="126">
        <v>847200</v>
      </c>
      <c r="E31" s="114">
        <v>0</v>
      </c>
      <c r="F31" s="114">
        <v>0</v>
      </c>
      <c r="G31" s="114">
        <v>0</v>
      </c>
      <c r="H31" s="136">
        <v>847200</v>
      </c>
      <c r="I31" s="118">
        <v>0</v>
      </c>
      <c r="J31" s="127">
        <v>0</v>
      </c>
      <c r="K31" s="117">
        <v>847200</v>
      </c>
    </row>
    <row r="32" spans="1:11" ht="16.5" customHeight="1" x14ac:dyDescent="0.15">
      <c r="A32" s="113"/>
      <c r="B32" s="97" t="s">
        <v>199</v>
      </c>
      <c r="C32" s="135">
        <v>0</v>
      </c>
      <c r="D32" s="126">
        <v>240000</v>
      </c>
      <c r="E32" s="114">
        <v>0</v>
      </c>
      <c r="F32" s="114">
        <v>0</v>
      </c>
      <c r="G32" s="114">
        <v>0</v>
      </c>
      <c r="H32" s="136">
        <v>240000</v>
      </c>
      <c r="I32" s="118">
        <v>0</v>
      </c>
      <c r="J32" s="127">
        <v>0</v>
      </c>
      <c r="K32" s="117">
        <v>240000</v>
      </c>
    </row>
    <row r="33" spans="1:11" ht="16.5" customHeight="1" x14ac:dyDescent="0.15">
      <c r="A33" s="113"/>
      <c r="B33" s="97" t="s">
        <v>200</v>
      </c>
      <c r="C33" s="135">
        <v>0</v>
      </c>
      <c r="D33" s="126">
        <v>114840</v>
      </c>
      <c r="E33" s="114">
        <v>0</v>
      </c>
      <c r="F33" s="114">
        <v>0</v>
      </c>
      <c r="G33" s="114">
        <v>0</v>
      </c>
      <c r="H33" s="136">
        <v>114840</v>
      </c>
      <c r="I33" s="118">
        <v>0</v>
      </c>
      <c r="J33" s="127">
        <v>0</v>
      </c>
      <c r="K33" s="117">
        <v>114840</v>
      </c>
    </row>
    <row r="34" spans="1:11" ht="16.5" customHeight="1" x14ac:dyDescent="0.15">
      <c r="A34" s="113"/>
      <c r="B34" s="143" t="s">
        <v>201</v>
      </c>
      <c r="C34" s="135">
        <v>0</v>
      </c>
      <c r="D34" s="126">
        <v>0</v>
      </c>
      <c r="E34" s="114">
        <v>0</v>
      </c>
      <c r="F34" s="114">
        <v>431507</v>
      </c>
      <c r="G34" s="114">
        <v>0</v>
      </c>
      <c r="H34" s="136">
        <v>431507</v>
      </c>
      <c r="I34" s="118">
        <v>0</v>
      </c>
      <c r="J34" s="127">
        <v>0</v>
      </c>
      <c r="K34" s="117">
        <v>431507</v>
      </c>
    </row>
    <row r="35" spans="1:11" ht="16.5" customHeight="1" x14ac:dyDescent="0.15">
      <c r="A35" s="113"/>
      <c r="B35" s="97" t="s">
        <v>202</v>
      </c>
      <c r="C35" s="135">
        <v>0</v>
      </c>
      <c r="D35" s="126">
        <v>0</v>
      </c>
      <c r="E35" s="114">
        <v>0</v>
      </c>
      <c r="F35" s="114">
        <v>0</v>
      </c>
      <c r="G35" s="114">
        <v>0</v>
      </c>
      <c r="H35" s="136">
        <v>0</v>
      </c>
      <c r="I35" s="118">
        <v>200000</v>
      </c>
      <c r="J35" s="127">
        <v>0</v>
      </c>
      <c r="K35" s="117">
        <v>200000</v>
      </c>
    </row>
    <row r="36" spans="1:11" ht="16.5" customHeight="1" thickBot="1" x14ac:dyDescent="0.2">
      <c r="A36" s="101" t="s">
        <v>203</v>
      </c>
      <c r="B36" s="102"/>
      <c r="C36" s="144">
        <v>0</v>
      </c>
      <c r="D36" s="145">
        <v>94501177</v>
      </c>
      <c r="E36" s="144">
        <v>10725200</v>
      </c>
      <c r="F36" s="144">
        <v>431525</v>
      </c>
      <c r="G36" s="144">
        <v>0</v>
      </c>
      <c r="H36" s="146">
        <v>105657902</v>
      </c>
      <c r="I36" s="147">
        <v>40161641</v>
      </c>
      <c r="J36" s="147">
        <v>0</v>
      </c>
      <c r="K36" s="148">
        <v>145819543</v>
      </c>
    </row>
    <row r="37" spans="1:11" ht="16.5" customHeight="1" x14ac:dyDescent="0.15">
      <c r="A37" s="113" t="s">
        <v>204</v>
      </c>
      <c r="B37" s="97"/>
      <c r="C37" s="117">
        <v>0</v>
      </c>
      <c r="D37" s="115">
        <v>0</v>
      </c>
      <c r="E37" s="116">
        <v>0</v>
      </c>
      <c r="F37" s="114">
        <v>0</v>
      </c>
      <c r="G37" s="114">
        <v>0</v>
      </c>
      <c r="H37" s="117">
        <v>0</v>
      </c>
      <c r="I37" s="149">
        <v>0</v>
      </c>
      <c r="J37" s="150">
        <v>0</v>
      </c>
      <c r="K37" s="119">
        <v>0</v>
      </c>
    </row>
    <row r="38" spans="1:11" ht="16.5" customHeight="1" x14ac:dyDescent="0.15">
      <c r="A38" s="113" t="s">
        <v>205</v>
      </c>
      <c r="B38" s="97"/>
      <c r="C38" s="117">
        <v>0</v>
      </c>
      <c r="D38" s="115">
        <v>0</v>
      </c>
      <c r="E38" s="116">
        <v>0</v>
      </c>
      <c r="F38" s="114">
        <v>0</v>
      </c>
      <c r="G38" s="114">
        <v>0</v>
      </c>
      <c r="H38" s="117">
        <v>0</v>
      </c>
      <c r="I38" s="149">
        <v>0</v>
      </c>
      <c r="J38" s="150">
        <v>0</v>
      </c>
      <c r="K38" s="119">
        <v>0</v>
      </c>
    </row>
    <row r="39" spans="1:11" ht="16.5" customHeight="1" x14ac:dyDescent="0.15">
      <c r="A39" s="113"/>
      <c r="B39" s="97" t="s">
        <v>206</v>
      </c>
      <c r="C39" s="117">
        <v>400708</v>
      </c>
      <c r="D39" s="114">
        <v>801429</v>
      </c>
      <c r="E39" s="114">
        <v>801428</v>
      </c>
      <c r="F39" s="114">
        <v>0</v>
      </c>
      <c r="G39" s="114">
        <v>0</v>
      </c>
      <c r="H39" s="117">
        <v>1602857</v>
      </c>
      <c r="I39" s="149">
        <v>0</v>
      </c>
      <c r="J39" s="150">
        <v>0</v>
      </c>
      <c r="K39" s="119">
        <v>2003565</v>
      </c>
    </row>
    <row r="40" spans="1:11" ht="16.5" customHeight="1" x14ac:dyDescent="0.15">
      <c r="A40" s="113"/>
      <c r="B40" s="97" t="s">
        <v>207</v>
      </c>
      <c r="C40" s="117">
        <v>4123524</v>
      </c>
      <c r="D40" s="114">
        <v>8073951</v>
      </c>
      <c r="E40" s="114">
        <v>8908139</v>
      </c>
      <c r="F40" s="114">
        <v>611130</v>
      </c>
      <c r="G40" s="114">
        <v>0</v>
      </c>
      <c r="H40" s="117">
        <v>17593220</v>
      </c>
      <c r="I40" s="149">
        <v>0</v>
      </c>
      <c r="J40" s="150">
        <v>0</v>
      </c>
      <c r="K40" s="119">
        <v>21716744</v>
      </c>
    </row>
    <row r="41" spans="1:11" ht="16.5" customHeight="1" x14ac:dyDescent="0.15">
      <c r="A41" s="113"/>
      <c r="B41" s="97" t="s">
        <v>208</v>
      </c>
      <c r="C41" s="117">
        <v>570517</v>
      </c>
      <c r="D41" s="114">
        <v>992796</v>
      </c>
      <c r="E41" s="114">
        <v>1489005</v>
      </c>
      <c r="F41" s="114">
        <v>135056</v>
      </c>
      <c r="G41" s="114">
        <v>0</v>
      </c>
      <c r="H41" s="117">
        <v>2616857</v>
      </c>
      <c r="I41" s="149">
        <v>0</v>
      </c>
      <c r="J41" s="150">
        <v>0</v>
      </c>
      <c r="K41" s="119">
        <v>3187374</v>
      </c>
    </row>
    <row r="42" spans="1:11" ht="16.5" customHeight="1" x14ac:dyDescent="0.15">
      <c r="A42" s="113"/>
      <c r="B42" s="97" t="s">
        <v>209</v>
      </c>
      <c r="C42" s="117">
        <v>801460</v>
      </c>
      <c r="D42" s="114">
        <v>1558394</v>
      </c>
      <c r="E42" s="114">
        <v>1424818</v>
      </c>
      <c r="F42" s="114">
        <v>89054</v>
      </c>
      <c r="G42" s="114">
        <v>0</v>
      </c>
      <c r="H42" s="117">
        <v>3072266</v>
      </c>
      <c r="I42" s="149">
        <v>0</v>
      </c>
      <c r="J42" s="150">
        <v>0</v>
      </c>
      <c r="K42" s="119">
        <v>3873726</v>
      </c>
    </row>
    <row r="43" spans="1:11" ht="16.5" customHeight="1" x14ac:dyDescent="0.15">
      <c r="A43" s="113"/>
      <c r="B43" s="97" t="s">
        <v>210</v>
      </c>
      <c r="C43" s="117">
        <v>232696</v>
      </c>
      <c r="D43" s="114">
        <v>447111</v>
      </c>
      <c r="E43" s="114">
        <v>366897</v>
      </c>
      <c r="F43" s="114">
        <v>12691</v>
      </c>
      <c r="G43" s="114">
        <v>0</v>
      </c>
      <c r="H43" s="117">
        <v>826699</v>
      </c>
      <c r="I43" s="149">
        <v>0</v>
      </c>
      <c r="J43" s="150">
        <v>0</v>
      </c>
      <c r="K43" s="119">
        <v>1059395</v>
      </c>
    </row>
    <row r="44" spans="1:11" ht="16.5" customHeight="1" x14ac:dyDescent="0.15">
      <c r="A44" s="113"/>
      <c r="B44" s="97" t="s">
        <v>211</v>
      </c>
      <c r="C44" s="117">
        <v>63960</v>
      </c>
      <c r="D44" s="114">
        <v>72752</v>
      </c>
      <c r="E44" s="114">
        <v>13641</v>
      </c>
      <c r="F44" s="114">
        <v>0</v>
      </c>
      <c r="G44" s="114">
        <v>0</v>
      </c>
      <c r="H44" s="117">
        <v>86393</v>
      </c>
      <c r="I44" s="149">
        <v>0</v>
      </c>
      <c r="J44" s="150">
        <v>0</v>
      </c>
      <c r="K44" s="127">
        <v>150353</v>
      </c>
    </row>
    <row r="45" spans="1:11" ht="16.5" customHeight="1" x14ac:dyDescent="0.15">
      <c r="A45" s="113"/>
      <c r="B45" s="97" t="s">
        <v>212</v>
      </c>
      <c r="C45" s="140">
        <v>196840</v>
      </c>
      <c r="D45" s="137">
        <v>25318</v>
      </c>
      <c r="E45" s="137">
        <v>5606</v>
      </c>
      <c r="F45" s="137">
        <v>0</v>
      </c>
      <c r="G45" s="137">
        <v>0</v>
      </c>
      <c r="H45" s="140">
        <v>30924</v>
      </c>
      <c r="I45" s="149">
        <v>0</v>
      </c>
      <c r="J45" s="150">
        <v>0</v>
      </c>
      <c r="K45" s="142">
        <v>227764</v>
      </c>
    </row>
    <row r="46" spans="1:11" ht="16.5" customHeight="1" x14ac:dyDescent="0.15">
      <c r="A46" s="113"/>
      <c r="B46" s="97" t="s">
        <v>213</v>
      </c>
      <c r="C46" s="136">
        <v>0</v>
      </c>
      <c r="D46" s="114">
        <v>25318</v>
      </c>
      <c r="E46" s="114">
        <v>5606</v>
      </c>
      <c r="F46" s="114">
        <v>0</v>
      </c>
      <c r="G46" s="114">
        <v>0</v>
      </c>
      <c r="H46" s="136">
        <v>30924</v>
      </c>
      <c r="I46" s="149">
        <v>0</v>
      </c>
      <c r="J46" s="150">
        <v>0</v>
      </c>
      <c r="K46" s="127">
        <v>30924</v>
      </c>
    </row>
    <row r="47" spans="1:11" ht="16.5" customHeight="1" x14ac:dyDescent="0.15">
      <c r="A47" s="113"/>
      <c r="B47" s="97" t="s">
        <v>214</v>
      </c>
      <c r="C47" s="117">
        <v>99450</v>
      </c>
      <c r="D47" s="114">
        <v>0</v>
      </c>
      <c r="E47" s="114">
        <v>0</v>
      </c>
      <c r="F47" s="114">
        <v>0</v>
      </c>
      <c r="G47" s="114">
        <v>0</v>
      </c>
      <c r="H47" s="117">
        <v>0</v>
      </c>
      <c r="I47" s="149">
        <v>0</v>
      </c>
      <c r="J47" s="150">
        <v>0</v>
      </c>
      <c r="K47" s="127">
        <v>99450</v>
      </c>
    </row>
    <row r="48" spans="1:11" ht="16.5" customHeight="1" x14ac:dyDescent="0.15">
      <c r="A48" s="113"/>
      <c r="B48" s="97" t="s">
        <v>215</v>
      </c>
      <c r="C48" s="117">
        <v>40170</v>
      </c>
      <c r="D48" s="114">
        <v>0</v>
      </c>
      <c r="E48" s="114">
        <v>0</v>
      </c>
      <c r="F48" s="114">
        <v>0</v>
      </c>
      <c r="G48" s="114">
        <v>0</v>
      </c>
      <c r="H48" s="117">
        <v>0</v>
      </c>
      <c r="I48" s="149">
        <v>0</v>
      </c>
      <c r="J48" s="150">
        <v>0</v>
      </c>
      <c r="K48" s="127">
        <v>40170</v>
      </c>
    </row>
    <row r="49" spans="1:11" ht="16.5" customHeight="1" x14ac:dyDescent="0.15">
      <c r="A49" s="113"/>
      <c r="B49" s="97" t="s">
        <v>216</v>
      </c>
      <c r="C49" s="117">
        <v>57220</v>
      </c>
      <c r="D49" s="114">
        <v>0</v>
      </c>
      <c r="E49" s="114">
        <v>0</v>
      </c>
      <c r="F49" s="114">
        <v>0</v>
      </c>
      <c r="G49" s="114">
        <v>0</v>
      </c>
      <c r="H49" s="117">
        <v>0</v>
      </c>
      <c r="I49" s="149">
        <v>0</v>
      </c>
      <c r="J49" s="150">
        <v>0</v>
      </c>
      <c r="K49" s="127">
        <v>57220</v>
      </c>
    </row>
    <row r="50" spans="1:11" ht="16.5" customHeight="1" x14ac:dyDescent="0.15">
      <c r="A50" s="113"/>
      <c r="B50" s="97" t="s">
        <v>217</v>
      </c>
      <c r="C50" s="136">
        <v>331657</v>
      </c>
      <c r="D50" s="114">
        <v>175149</v>
      </c>
      <c r="E50" s="114">
        <v>182852</v>
      </c>
      <c r="F50" s="114">
        <v>5269</v>
      </c>
      <c r="G50" s="114">
        <v>0</v>
      </c>
      <c r="H50" s="136">
        <v>363270</v>
      </c>
      <c r="I50" s="149">
        <v>0</v>
      </c>
      <c r="J50" s="150">
        <v>0</v>
      </c>
      <c r="K50" s="127">
        <v>694927</v>
      </c>
    </row>
    <row r="51" spans="1:11" ht="16.5" customHeight="1" x14ac:dyDescent="0.15">
      <c r="A51" s="113"/>
      <c r="B51" s="97" t="s">
        <v>218</v>
      </c>
      <c r="C51" s="117">
        <v>126542</v>
      </c>
      <c r="D51" s="114">
        <v>17344436</v>
      </c>
      <c r="E51" s="114">
        <v>3825249</v>
      </c>
      <c r="F51" s="114">
        <v>11549</v>
      </c>
      <c r="G51" s="114">
        <v>0</v>
      </c>
      <c r="H51" s="117">
        <v>21181234</v>
      </c>
      <c r="I51" s="149">
        <v>0</v>
      </c>
      <c r="J51" s="150">
        <v>0</v>
      </c>
      <c r="K51" s="119">
        <v>21307776</v>
      </c>
    </row>
    <row r="52" spans="1:11" ht="16.5" customHeight="1" x14ac:dyDescent="0.15">
      <c r="A52" s="113"/>
      <c r="B52" s="97" t="s">
        <v>219</v>
      </c>
      <c r="C52" s="117">
        <v>0</v>
      </c>
      <c r="D52" s="114">
        <v>0</v>
      </c>
      <c r="E52" s="114">
        <v>0</v>
      </c>
      <c r="F52" s="114">
        <v>0</v>
      </c>
      <c r="G52" s="114">
        <v>0</v>
      </c>
      <c r="H52" s="117">
        <v>0</v>
      </c>
      <c r="I52" s="149">
        <v>0</v>
      </c>
      <c r="J52" s="150">
        <v>0</v>
      </c>
      <c r="K52" s="119">
        <v>0</v>
      </c>
    </row>
    <row r="53" spans="1:11" ht="16.5" customHeight="1" x14ac:dyDescent="0.15">
      <c r="A53" s="113"/>
      <c r="B53" s="97" t="s">
        <v>220</v>
      </c>
      <c r="C53" s="117">
        <v>128822</v>
      </c>
      <c r="D53" s="114">
        <v>336145</v>
      </c>
      <c r="E53" s="114">
        <v>287642</v>
      </c>
      <c r="F53" s="114">
        <v>0</v>
      </c>
      <c r="G53" s="114">
        <v>0</v>
      </c>
      <c r="H53" s="117">
        <v>623787</v>
      </c>
      <c r="I53" s="149">
        <v>0</v>
      </c>
      <c r="J53" s="150">
        <v>0</v>
      </c>
      <c r="K53" s="119">
        <v>752609</v>
      </c>
    </row>
    <row r="54" spans="1:11" ht="16.5" customHeight="1" x14ac:dyDescent="0.15">
      <c r="A54" s="113"/>
      <c r="B54" s="97" t="s">
        <v>221</v>
      </c>
      <c r="C54" s="117">
        <v>62949</v>
      </c>
      <c r="D54" s="114">
        <v>71055</v>
      </c>
      <c r="E54" s="114">
        <v>48932</v>
      </c>
      <c r="F54" s="114">
        <v>2569</v>
      </c>
      <c r="G54" s="114">
        <v>0</v>
      </c>
      <c r="H54" s="117">
        <v>122556</v>
      </c>
      <c r="I54" s="149">
        <v>0</v>
      </c>
      <c r="J54" s="150">
        <v>0</v>
      </c>
      <c r="K54" s="119">
        <v>185505</v>
      </c>
    </row>
    <row r="55" spans="1:11" ht="16.5" customHeight="1" x14ac:dyDescent="0.15">
      <c r="A55" s="113"/>
      <c r="B55" s="97" t="s">
        <v>222</v>
      </c>
      <c r="C55" s="117">
        <v>12934</v>
      </c>
      <c r="D55" s="114">
        <v>216641</v>
      </c>
      <c r="E55" s="114">
        <v>148467</v>
      </c>
      <c r="F55" s="114">
        <v>0</v>
      </c>
      <c r="G55" s="114">
        <v>0</v>
      </c>
      <c r="H55" s="117">
        <v>365108</v>
      </c>
      <c r="I55" s="149">
        <v>0</v>
      </c>
      <c r="J55" s="150">
        <v>0</v>
      </c>
      <c r="K55" s="119">
        <v>378042</v>
      </c>
    </row>
    <row r="56" spans="1:11" ht="16.5" customHeight="1" x14ac:dyDescent="0.15">
      <c r="A56" s="113"/>
      <c r="B56" s="97" t="s">
        <v>223</v>
      </c>
      <c r="C56" s="117">
        <v>417216</v>
      </c>
      <c r="D56" s="114">
        <v>245602</v>
      </c>
      <c r="E56" s="114">
        <v>179557</v>
      </c>
      <c r="F56" s="114">
        <v>8470</v>
      </c>
      <c r="G56" s="114">
        <v>0</v>
      </c>
      <c r="H56" s="117">
        <v>433629</v>
      </c>
      <c r="I56" s="149">
        <v>0</v>
      </c>
      <c r="J56" s="150">
        <v>0</v>
      </c>
      <c r="K56" s="119">
        <v>850845</v>
      </c>
    </row>
    <row r="57" spans="1:11" ht="16.5" customHeight="1" x14ac:dyDescent="0.15">
      <c r="A57" s="113"/>
      <c r="B57" s="97" t="s">
        <v>224</v>
      </c>
      <c r="C57" s="117">
        <v>0</v>
      </c>
      <c r="D57" s="114">
        <v>0</v>
      </c>
      <c r="E57" s="114">
        <v>0</v>
      </c>
      <c r="F57" s="114">
        <v>0</v>
      </c>
      <c r="G57" s="114">
        <v>0</v>
      </c>
      <c r="H57" s="117">
        <v>0</v>
      </c>
      <c r="I57" s="149">
        <v>0</v>
      </c>
      <c r="J57" s="150">
        <v>0</v>
      </c>
      <c r="K57" s="119">
        <v>0</v>
      </c>
    </row>
    <row r="58" spans="1:11" ht="16.5" customHeight="1" x14ac:dyDescent="0.15">
      <c r="A58" s="113"/>
      <c r="B58" s="97" t="s">
        <v>225</v>
      </c>
      <c r="C58" s="117">
        <v>0</v>
      </c>
      <c r="D58" s="114">
        <v>3631479</v>
      </c>
      <c r="E58" s="114">
        <v>4644915</v>
      </c>
      <c r="F58" s="114">
        <v>0</v>
      </c>
      <c r="G58" s="114">
        <v>0</v>
      </c>
      <c r="H58" s="117">
        <v>8276394</v>
      </c>
      <c r="I58" s="149">
        <v>0</v>
      </c>
      <c r="J58" s="150">
        <v>0</v>
      </c>
      <c r="K58" s="127">
        <v>8276394</v>
      </c>
    </row>
    <row r="59" spans="1:11" ht="16.5" customHeight="1" x14ac:dyDescent="0.15">
      <c r="A59" s="113"/>
      <c r="B59" s="97" t="s">
        <v>226</v>
      </c>
      <c r="C59" s="117">
        <v>439799</v>
      </c>
      <c r="D59" s="114">
        <v>19419</v>
      </c>
      <c r="E59" s="114">
        <v>12899</v>
      </c>
      <c r="F59" s="114">
        <v>0</v>
      </c>
      <c r="G59" s="114">
        <v>0</v>
      </c>
      <c r="H59" s="117">
        <v>32318</v>
      </c>
      <c r="I59" s="149">
        <v>0</v>
      </c>
      <c r="J59" s="150">
        <v>0</v>
      </c>
      <c r="K59" s="119">
        <v>472117</v>
      </c>
    </row>
    <row r="60" spans="1:11" ht="16.5" customHeight="1" x14ac:dyDescent="0.15">
      <c r="A60" s="113"/>
      <c r="B60" s="97" t="s">
        <v>227</v>
      </c>
      <c r="C60" s="117">
        <v>642404</v>
      </c>
      <c r="D60" s="114">
        <v>10760284</v>
      </c>
      <c r="E60" s="114">
        <v>4496835</v>
      </c>
      <c r="F60" s="114">
        <v>0</v>
      </c>
      <c r="G60" s="114">
        <v>0</v>
      </c>
      <c r="H60" s="117">
        <v>15257119</v>
      </c>
      <c r="I60" s="149">
        <v>0</v>
      </c>
      <c r="J60" s="150">
        <v>0</v>
      </c>
      <c r="K60" s="119">
        <v>15899523</v>
      </c>
    </row>
    <row r="61" spans="1:11" ht="16.5" customHeight="1" x14ac:dyDescent="0.15">
      <c r="A61" s="113"/>
      <c r="B61" s="97" t="s">
        <v>228</v>
      </c>
      <c r="C61" s="117">
        <v>1003</v>
      </c>
      <c r="D61" s="114">
        <v>859689</v>
      </c>
      <c r="E61" s="114">
        <v>200707</v>
      </c>
      <c r="F61" s="114">
        <v>0</v>
      </c>
      <c r="G61" s="114">
        <v>0</v>
      </c>
      <c r="H61" s="117">
        <v>1060396</v>
      </c>
      <c r="I61" s="149">
        <v>0</v>
      </c>
      <c r="J61" s="150">
        <v>0</v>
      </c>
      <c r="K61" s="127">
        <v>1061399</v>
      </c>
    </row>
    <row r="62" spans="1:11" ht="16.5" customHeight="1" x14ac:dyDescent="0.15">
      <c r="A62" s="113"/>
      <c r="B62" s="97" t="s">
        <v>229</v>
      </c>
      <c r="C62" s="117">
        <v>2342967</v>
      </c>
      <c r="D62" s="114">
        <v>0</v>
      </c>
      <c r="E62" s="114">
        <v>0</v>
      </c>
      <c r="F62" s="114">
        <v>0</v>
      </c>
      <c r="G62" s="114">
        <v>0</v>
      </c>
      <c r="H62" s="117">
        <v>0</v>
      </c>
      <c r="I62" s="149">
        <v>0</v>
      </c>
      <c r="J62" s="150">
        <v>0</v>
      </c>
      <c r="K62" s="127">
        <v>2342967</v>
      </c>
    </row>
    <row r="63" spans="1:11" ht="16.5" customHeight="1" x14ac:dyDescent="0.15">
      <c r="A63" s="113"/>
      <c r="B63" s="97" t="s">
        <v>230</v>
      </c>
      <c r="C63" s="117">
        <v>50072</v>
      </c>
      <c r="D63" s="114">
        <v>915506</v>
      </c>
      <c r="E63" s="114">
        <v>427304</v>
      </c>
      <c r="F63" s="114">
        <v>2</v>
      </c>
      <c r="G63" s="135">
        <v>7257400</v>
      </c>
      <c r="H63" s="117">
        <v>8600212</v>
      </c>
      <c r="I63" s="149">
        <v>0</v>
      </c>
      <c r="J63" s="150">
        <v>0</v>
      </c>
      <c r="K63" s="127">
        <v>8650284</v>
      </c>
    </row>
    <row r="64" spans="1:11" ht="16.5" customHeight="1" x14ac:dyDescent="0.15">
      <c r="A64" s="113"/>
      <c r="B64" s="97" t="s">
        <v>231</v>
      </c>
      <c r="C64" s="117">
        <v>19955</v>
      </c>
      <c r="D64" s="114">
        <v>0</v>
      </c>
      <c r="E64" s="114">
        <v>0</v>
      </c>
      <c r="F64" s="114">
        <v>0</v>
      </c>
      <c r="G64" s="114">
        <v>0</v>
      </c>
      <c r="H64" s="117">
        <v>0</v>
      </c>
      <c r="I64" s="149">
        <v>0</v>
      </c>
      <c r="J64" s="150">
        <v>0</v>
      </c>
      <c r="K64" s="119">
        <v>19955</v>
      </c>
    </row>
    <row r="65" spans="1:13" ht="16.5" customHeight="1" x14ac:dyDescent="0.15">
      <c r="A65" s="113"/>
      <c r="B65" s="97" t="s">
        <v>232</v>
      </c>
      <c r="C65" s="140">
        <v>1728055</v>
      </c>
      <c r="D65" s="137">
        <v>8636321</v>
      </c>
      <c r="E65" s="137">
        <v>4049984</v>
      </c>
      <c r="F65" s="137">
        <v>19272</v>
      </c>
      <c r="G65" s="137">
        <v>0</v>
      </c>
      <c r="H65" s="140">
        <v>12705577</v>
      </c>
      <c r="I65" s="149">
        <v>0</v>
      </c>
      <c r="J65" s="150">
        <v>0</v>
      </c>
      <c r="K65" s="142">
        <v>14433632</v>
      </c>
    </row>
    <row r="66" spans="1:13" ht="16.5" customHeight="1" x14ac:dyDescent="0.15">
      <c r="A66" s="113"/>
      <c r="B66" s="97" t="s">
        <v>233</v>
      </c>
      <c r="C66" s="117">
        <v>656236</v>
      </c>
      <c r="D66" s="114">
        <v>8636321</v>
      </c>
      <c r="E66" s="114">
        <v>4049984</v>
      </c>
      <c r="F66" s="114">
        <v>19272</v>
      </c>
      <c r="G66" s="114">
        <v>0</v>
      </c>
      <c r="H66" s="117">
        <v>12705577</v>
      </c>
      <c r="I66" s="149">
        <v>0</v>
      </c>
      <c r="J66" s="150">
        <v>0</v>
      </c>
      <c r="K66" s="119">
        <v>13361813</v>
      </c>
    </row>
    <row r="67" spans="1:13" ht="16.5" customHeight="1" x14ac:dyDescent="0.15">
      <c r="A67" s="113"/>
      <c r="B67" s="97" t="s">
        <v>234</v>
      </c>
      <c r="C67" s="117">
        <v>371819</v>
      </c>
      <c r="D67" s="114">
        <v>0</v>
      </c>
      <c r="E67" s="114">
        <v>0</v>
      </c>
      <c r="F67" s="114">
        <v>0</v>
      </c>
      <c r="G67" s="114">
        <v>0</v>
      </c>
      <c r="H67" s="117">
        <v>0</v>
      </c>
      <c r="I67" s="149">
        <v>0</v>
      </c>
      <c r="J67" s="150">
        <v>0</v>
      </c>
      <c r="K67" s="119">
        <v>371819</v>
      </c>
    </row>
    <row r="68" spans="1:13" ht="16.5" customHeight="1" x14ac:dyDescent="0.15">
      <c r="A68" s="113"/>
      <c r="B68" s="97" t="s">
        <v>235</v>
      </c>
      <c r="C68" s="117">
        <v>700000</v>
      </c>
      <c r="D68" s="114">
        <v>0</v>
      </c>
      <c r="E68" s="114">
        <v>0</v>
      </c>
      <c r="F68" s="114">
        <v>0</v>
      </c>
      <c r="G68" s="114">
        <v>0</v>
      </c>
      <c r="H68" s="117">
        <v>0</v>
      </c>
      <c r="I68" s="149">
        <v>0</v>
      </c>
      <c r="J68" s="150">
        <v>0</v>
      </c>
      <c r="K68" s="119">
        <v>700000</v>
      </c>
    </row>
    <row r="69" spans="1:13" ht="16.5" customHeight="1" x14ac:dyDescent="0.15">
      <c r="A69" s="113"/>
      <c r="B69" s="97" t="s">
        <v>236</v>
      </c>
      <c r="C69" s="117">
        <v>0</v>
      </c>
      <c r="D69" s="114">
        <v>1335375</v>
      </c>
      <c r="E69" s="114">
        <v>84948</v>
      </c>
      <c r="F69" s="114">
        <v>0</v>
      </c>
      <c r="G69" s="114">
        <v>0</v>
      </c>
      <c r="H69" s="117">
        <v>1420323</v>
      </c>
      <c r="I69" s="149">
        <v>0</v>
      </c>
      <c r="J69" s="150">
        <v>0</v>
      </c>
      <c r="K69" s="119">
        <v>1420323</v>
      </c>
    </row>
    <row r="70" spans="1:13" ht="16.5" customHeight="1" x14ac:dyDescent="0.15">
      <c r="A70" s="113"/>
      <c r="B70" s="97" t="s">
        <v>237</v>
      </c>
      <c r="C70" s="117">
        <v>24903</v>
      </c>
      <c r="D70" s="114">
        <v>95478</v>
      </c>
      <c r="E70" s="114">
        <v>39922</v>
      </c>
      <c r="F70" s="114">
        <v>0</v>
      </c>
      <c r="G70" s="114">
        <v>0</v>
      </c>
      <c r="H70" s="117">
        <v>135400</v>
      </c>
      <c r="I70" s="149">
        <v>0</v>
      </c>
      <c r="J70" s="150">
        <v>0</v>
      </c>
      <c r="K70" s="127">
        <v>160303</v>
      </c>
    </row>
    <row r="71" spans="1:13" ht="16.5" customHeight="1" x14ac:dyDescent="0.15">
      <c r="A71" s="113"/>
      <c r="B71" s="97"/>
      <c r="C71" s="117">
        <v>0</v>
      </c>
      <c r="D71" s="114">
        <v>0</v>
      </c>
      <c r="E71" s="114">
        <v>0</v>
      </c>
      <c r="F71" s="114">
        <v>0</v>
      </c>
      <c r="G71" s="114">
        <v>0</v>
      </c>
      <c r="H71" s="117">
        <v>0</v>
      </c>
      <c r="I71" s="149">
        <v>0</v>
      </c>
      <c r="J71" s="150">
        <v>0</v>
      </c>
      <c r="K71" s="119">
        <v>0</v>
      </c>
    </row>
    <row r="72" spans="1:13" ht="16.5" customHeight="1" x14ac:dyDescent="0.15">
      <c r="A72" s="113"/>
      <c r="B72" s="97" t="s">
        <v>238</v>
      </c>
      <c r="C72" s="117">
        <v>37304</v>
      </c>
      <c r="D72" s="114">
        <v>4824</v>
      </c>
      <c r="E72" s="114">
        <v>9866</v>
      </c>
      <c r="F72" s="114">
        <v>258</v>
      </c>
      <c r="G72" s="114">
        <v>0</v>
      </c>
      <c r="H72" s="117">
        <v>14948</v>
      </c>
      <c r="I72" s="149">
        <v>0</v>
      </c>
      <c r="J72" s="150">
        <v>0</v>
      </c>
      <c r="K72" s="127">
        <v>52252</v>
      </c>
    </row>
    <row r="73" spans="1:13" ht="16.5" customHeight="1" thickBot="1" x14ac:dyDescent="0.2">
      <c r="A73" s="151" t="s">
        <v>239</v>
      </c>
      <c r="B73" s="152"/>
      <c r="C73" s="153">
        <v>12756287</v>
      </c>
      <c r="D73" s="154">
        <v>56619154</v>
      </c>
      <c r="E73" s="154">
        <v>31649613</v>
      </c>
      <c r="F73" s="154">
        <v>895320</v>
      </c>
      <c r="G73" s="154">
        <v>7257400</v>
      </c>
      <c r="H73" s="153">
        <v>96421487</v>
      </c>
      <c r="I73" s="155">
        <v>0</v>
      </c>
      <c r="J73" s="156">
        <v>0</v>
      </c>
      <c r="K73" s="156">
        <v>109177774</v>
      </c>
    </row>
    <row r="74" spans="1:13" ht="16.5" customHeight="1" x14ac:dyDescent="0.15">
      <c r="A74" s="106" t="s">
        <v>240</v>
      </c>
      <c r="B74" s="96"/>
      <c r="C74" s="157">
        <v>0</v>
      </c>
      <c r="D74" s="158">
        <v>0</v>
      </c>
      <c r="E74" s="159">
        <v>0</v>
      </c>
      <c r="F74" s="160">
        <v>0</v>
      </c>
      <c r="G74" s="160">
        <v>0</v>
      </c>
      <c r="H74" s="157">
        <v>0</v>
      </c>
      <c r="I74" s="111">
        <v>0</v>
      </c>
      <c r="J74" s="112">
        <v>0</v>
      </c>
      <c r="K74" s="112">
        <v>0</v>
      </c>
    </row>
    <row r="75" spans="1:13" ht="16.5" customHeight="1" x14ac:dyDescent="0.15">
      <c r="A75" s="113"/>
      <c r="B75" s="97" t="s">
        <v>241</v>
      </c>
      <c r="C75" s="161">
        <v>0</v>
      </c>
      <c r="D75" s="162">
        <v>0</v>
      </c>
      <c r="E75" s="163">
        <v>0</v>
      </c>
      <c r="F75" s="164">
        <v>0</v>
      </c>
      <c r="G75" s="164">
        <v>0</v>
      </c>
      <c r="H75" s="161">
        <v>0</v>
      </c>
      <c r="I75" s="118">
        <v>2003566</v>
      </c>
      <c r="J75" s="119">
        <v>0</v>
      </c>
      <c r="K75" s="119">
        <v>2003566</v>
      </c>
      <c r="M75" s="165"/>
    </row>
    <row r="76" spans="1:13" ht="16.5" customHeight="1" x14ac:dyDescent="0.15">
      <c r="A76" s="113"/>
      <c r="B76" s="97" t="s">
        <v>242</v>
      </c>
      <c r="C76" s="161">
        <v>0</v>
      </c>
      <c r="D76" s="162">
        <v>0</v>
      </c>
      <c r="E76" s="163">
        <v>0</v>
      </c>
      <c r="F76" s="164">
        <v>0</v>
      </c>
      <c r="G76" s="164">
        <v>0</v>
      </c>
      <c r="H76" s="161">
        <v>0</v>
      </c>
      <c r="I76" s="118">
        <v>1406695</v>
      </c>
      <c r="J76" s="119">
        <v>0</v>
      </c>
      <c r="K76" s="119">
        <v>1406695</v>
      </c>
      <c r="M76" s="165"/>
    </row>
    <row r="77" spans="1:13" ht="16.5" customHeight="1" x14ac:dyDescent="0.15">
      <c r="A77" s="113"/>
      <c r="B77" s="97" t="s">
        <v>243</v>
      </c>
      <c r="C77" s="161">
        <v>0</v>
      </c>
      <c r="D77" s="162">
        <v>0</v>
      </c>
      <c r="E77" s="163">
        <v>0</v>
      </c>
      <c r="F77" s="164">
        <v>0</v>
      </c>
      <c r="G77" s="164">
        <v>0</v>
      </c>
      <c r="H77" s="161">
        <v>0</v>
      </c>
      <c r="I77" s="118">
        <v>309108</v>
      </c>
      <c r="J77" s="119">
        <v>0</v>
      </c>
      <c r="K77" s="119">
        <v>309108</v>
      </c>
      <c r="M77" s="165"/>
    </row>
    <row r="78" spans="1:13" ht="16.5" customHeight="1" x14ac:dyDescent="0.15">
      <c r="A78" s="113"/>
      <c r="B78" s="97" t="s">
        <v>244</v>
      </c>
      <c r="C78" s="161">
        <v>0</v>
      </c>
      <c r="D78" s="162">
        <v>0</v>
      </c>
      <c r="E78" s="163">
        <v>0</v>
      </c>
      <c r="F78" s="164">
        <v>0</v>
      </c>
      <c r="G78" s="164">
        <v>0</v>
      </c>
      <c r="H78" s="161">
        <v>0</v>
      </c>
      <c r="I78" s="118">
        <v>578831</v>
      </c>
      <c r="J78" s="119">
        <v>0</v>
      </c>
      <c r="K78" s="119">
        <v>578831</v>
      </c>
      <c r="M78" s="165"/>
    </row>
    <row r="79" spans="1:13" ht="16.5" customHeight="1" x14ac:dyDescent="0.15">
      <c r="A79" s="113"/>
      <c r="B79" s="97" t="s">
        <v>245</v>
      </c>
      <c r="C79" s="161">
        <v>0</v>
      </c>
      <c r="D79" s="162">
        <v>0</v>
      </c>
      <c r="E79" s="163">
        <v>0</v>
      </c>
      <c r="F79" s="164">
        <v>0</v>
      </c>
      <c r="G79" s="164">
        <v>0</v>
      </c>
      <c r="H79" s="161">
        <v>0</v>
      </c>
      <c r="I79" s="118">
        <v>448791</v>
      </c>
      <c r="J79" s="119">
        <v>0</v>
      </c>
      <c r="K79" s="119">
        <v>448791</v>
      </c>
      <c r="M79" s="165"/>
    </row>
    <row r="80" spans="1:13" ht="16.5" customHeight="1" x14ac:dyDescent="0.15">
      <c r="A80" s="113"/>
      <c r="B80" s="97" t="s">
        <v>246</v>
      </c>
      <c r="C80" s="161">
        <v>0</v>
      </c>
      <c r="D80" s="162">
        <v>0</v>
      </c>
      <c r="E80" s="163">
        <v>0</v>
      </c>
      <c r="F80" s="164">
        <v>0</v>
      </c>
      <c r="G80" s="164">
        <v>0</v>
      </c>
      <c r="H80" s="161">
        <v>0</v>
      </c>
      <c r="I80" s="118">
        <v>122977</v>
      </c>
      <c r="J80" s="119">
        <v>0</v>
      </c>
      <c r="K80" s="119">
        <v>122977</v>
      </c>
      <c r="M80" s="165"/>
    </row>
    <row r="81" spans="1:13" ht="16.5" customHeight="1" thickBot="1" x14ac:dyDescent="0.2">
      <c r="A81" s="101"/>
      <c r="B81" s="102" t="s">
        <v>247</v>
      </c>
      <c r="C81" s="166">
        <v>0</v>
      </c>
      <c r="D81" s="167">
        <v>0</v>
      </c>
      <c r="E81" s="168">
        <v>0</v>
      </c>
      <c r="F81" s="169">
        <v>0</v>
      </c>
      <c r="G81" s="169">
        <v>0</v>
      </c>
      <c r="H81" s="166">
        <v>0</v>
      </c>
      <c r="I81" s="170">
        <v>7554</v>
      </c>
      <c r="J81" s="171">
        <v>0</v>
      </c>
      <c r="K81" s="172">
        <v>7554</v>
      </c>
      <c r="M81" s="165"/>
    </row>
    <row r="82" spans="1:13" ht="16.5" customHeight="1" x14ac:dyDescent="0.15">
      <c r="A82" s="106"/>
      <c r="B82" s="96" t="s">
        <v>248</v>
      </c>
      <c r="C82" s="157">
        <v>0</v>
      </c>
      <c r="D82" s="158">
        <v>0</v>
      </c>
      <c r="E82" s="159">
        <v>0</v>
      </c>
      <c r="F82" s="160">
        <v>0</v>
      </c>
      <c r="G82" s="160">
        <v>0</v>
      </c>
      <c r="H82" s="157">
        <v>0</v>
      </c>
      <c r="I82" s="111">
        <v>125409</v>
      </c>
      <c r="J82" s="112">
        <v>0</v>
      </c>
      <c r="K82" s="173">
        <v>125409</v>
      </c>
      <c r="M82" s="165"/>
    </row>
    <row r="83" spans="1:13" ht="16.5" customHeight="1" x14ac:dyDescent="0.15">
      <c r="A83" s="113"/>
      <c r="B83" s="97" t="s">
        <v>249</v>
      </c>
      <c r="C83" s="161">
        <v>0</v>
      </c>
      <c r="D83" s="162">
        <v>0</v>
      </c>
      <c r="E83" s="163">
        <v>0</v>
      </c>
      <c r="F83" s="164">
        <v>0</v>
      </c>
      <c r="G83" s="164">
        <v>0</v>
      </c>
      <c r="H83" s="161">
        <v>0</v>
      </c>
      <c r="I83" s="118">
        <v>1142432</v>
      </c>
      <c r="J83" s="119">
        <v>0</v>
      </c>
      <c r="K83" s="119">
        <v>1142432</v>
      </c>
      <c r="M83" s="165"/>
    </row>
    <row r="84" spans="1:13" ht="16.5" customHeight="1" x14ac:dyDescent="0.15">
      <c r="A84" s="113"/>
      <c r="B84" s="97" t="s">
        <v>250</v>
      </c>
      <c r="C84" s="161">
        <v>0</v>
      </c>
      <c r="D84" s="162">
        <v>0</v>
      </c>
      <c r="E84" s="163">
        <v>0</v>
      </c>
      <c r="F84" s="164">
        <v>0</v>
      </c>
      <c r="G84" s="164">
        <v>0</v>
      </c>
      <c r="H84" s="161">
        <v>0</v>
      </c>
      <c r="I84" s="118">
        <v>0</v>
      </c>
      <c r="J84" s="119">
        <v>0</v>
      </c>
      <c r="K84" s="119">
        <v>0</v>
      </c>
      <c r="M84" s="165"/>
    </row>
    <row r="85" spans="1:13" ht="16.5" customHeight="1" x14ac:dyDescent="0.15">
      <c r="A85" s="113"/>
      <c r="B85" s="97" t="s">
        <v>251</v>
      </c>
      <c r="C85" s="161">
        <v>0</v>
      </c>
      <c r="D85" s="162">
        <v>0</v>
      </c>
      <c r="E85" s="163">
        <v>0</v>
      </c>
      <c r="F85" s="164">
        <v>0</v>
      </c>
      <c r="G85" s="164">
        <v>0</v>
      </c>
      <c r="H85" s="161">
        <v>0</v>
      </c>
      <c r="I85" s="118">
        <v>12847</v>
      </c>
      <c r="J85" s="119">
        <v>0</v>
      </c>
      <c r="K85" s="119">
        <v>12847</v>
      </c>
      <c r="M85" s="165"/>
    </row>
    <row r="86" spans="1:13" ht="16.5" customHeight="1" x14ac:dyDescent="0.15">
      <c r="A86" s="113"/>
      <c r="B86" s="97" t="s">
        <v>252</v>
      </c>
      <c r="C86" s="161">
        <v>0</v>
      </c>
      <c r="D86" s="162">
        <v>0</v>
      </c>
      <c r="E86" s="163">
        <v>0</v>
      </c>
      <c r="F86" s="164">
        <v>0</v>
      </c>
      <c r="G86" s="164">
        <v>0</v>
      </c>
      <c r="H86" s="161">
        <v>0</v>
      </c>
      <c r="I86" s="118">
        <v>26813</v>
      </c>
      <c r="J86" s="119">
        <v>0</v>
      </c>
      <c r="K86" s="119">
        <v>26813</v>
      </c>
      <c r="M86" s="165"/>
    </row>
    <row r="87" spans="1:13" ht="16.5" customHeight="1" x14ac:dyDescent="0.15">
      <c r="A87" s="113"/>
      <c r="B87" s="97" t="s">
        <v>253</v>
      </c>
      <c r="C87" s="161">
        <v>0</v>
      </c>
      <c r="D87" s="162">
        <v>0</v>
      </c>
      <c r="E87" s="163">
        <v>0</v>
      </c>
      <c r="F87" s="164">
        <v>0</v>
      </c>
      <c r="G87" s="164">
        <v>0</v>
      </c>
      <c r="H87" s="161">
        <v>0</v>
      </c>
      <c r="I87" s="118">
        <v>26828</v>
      </c>
      <c r="J87" s="119">
        <v>0</v>
      </c>
      <c r="K87" s="119">
        <v>26828</v>
      </c>
      <c r="M87" s="165"/>
    </row>
    <row r="88" spans="1:13" ht="16.5" customHeight="1" x14ac:dyDescent="0.15">
      <c r="A88" s="113"/>
      <c r="B88" s="97" t="s">
        <v>254</v>
      </c>
      <c r="C88" s="161">
        <v>0</v>
      </c>
      <c r="D88" s="162">
        <v>0</v>
      </c>
      <c r="E88" s="163">
        <v>0</v>
      </c>
      <c r="F88" s="164">
        <v>0</v>
      </c>
      <c r="G88" s="164">
        <v>0</v>
      </c>
      <c r="H88" s="161">
        <v>0</v>
      </c>
      <c r="I88" s="118">
        <v>193847</v>
      </c>
      <c r="J88" s="119">
        <v>0</v>
      </c>
      <c r="K88" s="119">
        <v>193847</v>
      </c>
      <c r="M88" s="165"/>
    </row>
    <row r="89" spans="1:13" ht="16.5" customHeight="1" x14ac:dyDescent="0.15">
      <c r="A89" s="113"/>
      <c r="B89" s="97" t="s">
        <v>255</v>
      </c>
      <c r="C89" s="161">
        <v>0</v>
      </c>
      <c r="D89" s="162">
        <v>0</v>
      </c>
      <c r="E89" s="163">
        <v>0</v>
      </c>
      <c r="F89" s="164">
        <v>0</v>
      </c>
      <c r="G89" s="164">
        <v>0</v>
      </c>
      <c r="H89" s="161">
        <v>0</v>
      </c>
      <c r="I89" s="118">
        <v>114934</v>
      </c>
      <c r="J89" s="119">
        <v>0</v>
      </c>
      <c r="K89" s="127">
        <v>114934</v>
      </c>
      <c r="M89" s="165"/>
    </row>
    <row r="90" spans="1:13" ht="16.5" customHeight="1" x14ac:dyDescent="0.15">
      <c r="A90" s="113"/>
      <c r="B90" s="97" t="s">
        <v>256</v>
      </c>
      <c r="C90" s="161">
        <v>0</v>
      </c>
      <c r="D90" s="162">
        <v>0</v>
      </c>
      <c r="E90" s="163">
        <v>0</v>
      </c>
      <c r="F90" s="164">
        <v>0</v>
      </c>
      <c r="G90" s="164">
        <v>0</v>
      </c>
      <c r="H90" s="161">
        <v>0</v>
      </c>
      <c r="I90" s="118">
        <v>168908</v>
      </c>
      <c r="J90" s="119">
        <v>0</v>
      </c>
      <c r="K90" s="119">
        <v>168908</v>
      </c>
      <c r="M90" s="165"/>
    </row>
    <row r="91" spans="1:13" ht="16.5" customHeight="1" x14ac:dyDescent="0.15">
      <c r="A91" s="113"/>
      <c r="B91" s="97" t="s">
        <v>257</v>
      </c>
      <c r="C91" s="161">
        <v>0</v>
      </c>
      <c r="D91" s="162">
        <v>0</v>
      </c>
      <c r="E91" s="163">
        <v>0</v>
      </c>
      <c r="F91" s="164">
        <v>0</v>
      </c>
      <c r="G91" s="164">
        <v>0</v>
      </c>
      <c r="H91" s="161">
        <v>0</v>
      </c>
      <c r="I91" s="118">
        <v>167</v>
      </c>
      <c r="J91" s="119">
        <v>0</v>
      </c>
      <c r="K91" s="119">
        <v>167</v>
      </c>
      <c r="M91" s="165"/>
    </row>
    <row r="92" spans="1:13" ht="16.5" customHeight="1" x14ac:dyDescent="0.15">
      <c r="A92" s="113"/>
      <c r="B92" s="97" t="s">
        <v>258</v>
      </c>
      <c r="C92" s="161">
        <v>0</v>
      </c>
      <c r="D92" s="162">
        <v>0</v>
      </c>
      <c r="E92" s="163">
        <v>0</v>
      </c>
      <c r="F92" s="164">
        <v>0</v>
      </c>
      <c r="G92" s="164">
        <v>0</v>
      </c>
      <c r="H92" s="161">
        <v>0</v>
      </c>
      <c r="I92" s="118">
        <v>160602</v>
      </c>
      <c r="J92" s="119">
        <v>0</v>
      </c>
      <c r="K92" s="119">
        <v>160602</v>
      </c>
      <c r="M92" s="165"/>
    </row>
    <row r="93" spans="1:13" ht="16.5" customHeight="1" x14ac:dyDescent="0.15">
      <c r="A93" s="113"/>
      <c r="B93" s="97" t="s">
        <v>259</v>
      </c>
      <c r="C93" s="161">
        <v>0</v>
      </c>
      <c r="D93" s="162">
        <v>0</v>
      </c>
      <c r="E93" s="163">
        <v>0</v>
      </c>
      <c r="F93" s="164">
        <v>0</v>
      </c>
      <c r="G93" s="164">
        <v>0</v>
      </c>
      <c r="H93" s="161">
        <v>0</v>
      </c>
      <c r="I93" s="118">
        <v>51154</v>
      </c>
      <c r="J93" s="119">
        <v>0</v>
      </c>
      <c r="K93" s="174">
        <v>51154</v>
      </c>
      <c r="M93" s="165"/>
    </row>
    <row r="94" spans="1:13" ht="16.5" customHeight="1" x14ac:dyDescent="0.15">
      <c r="A94" s="113"/>
      <c r="B94" s="97" t="s">
        <v>260</v>
      </c>
      <c r="C94" s="161">
        <v>0</v>
      </c>
      <c r="D94" s="162">
        <v>0</v>
      </c>
      <c r="E94" s="163">
        <v>0</v>
      </c>
      <c r="F94" s="164">
        <v>0</v>
      </c>
      <c r="G94" s="164">
        <v>0</v>
      </c>
      <c r="H94" s="161">
        <v>0</v>
      </c>
      <c r="I94" s="118">
        <v>748509</v>
      </c>
      <c r="J94" s="119">
        <v>0</v>
      </c>
      <c r="K94" s="119">
        <v>748509</v>
      </c>
      <c r="M94" s="165"/>
    </row>
    <row r="95" spans="1:13" ht="16.5" customHeight="1" x14ac:dyDescent="0.15">
      <c r="A95" s="113"/>
      <c r="B95" s="97" t="s">
        <v>261</v>
      </c>
      <c r="C95" s="161">
        <v>0</v>
      </c>
      <c r="D95" s="162">
        <v>0</v>
      </c>
      <c r="E95" s="163">
        <v>0</v>
      </c>
      <c r="F95" s="164">
        <v>0</v>
      </c>
      <c r="G95" s="164">
        <v>0</v>
      </c>
      <c r="H95" s="161">
        <v>0</v>
      </c>
      <c r="I95" s="118">
        <v>4800</v>
      </c>
      <c r="J95" s="119">
        <v>0</v>
      </c>
      <c r="K95" s="119">
        <v>4800</v>
      </c>
      <c r="M95" s="165"/>
    </row>
    <row r="96" spans="1:13" ht="16.5" customHeight="1" x14ac:dyDescent="0.15">
      <c r="A96" s="113"/>
      <c r="B96" s="97" t="s">
        <v>262</v>
      </c>
      <c r="C96" s="161">
        <v>0</v>
      </c>
      <c r="D96" s="162">
        <v>0</v>
      </c>
      <c r="E96" s="163">
        <v>0</v>
      </c>
      <c r="F96" s="164">
        <v>0</v>
      </c>
      <c r="G96" s="164">
        <v>0</v>
      </c>
      <c r="H96" s="161">
        <v>0</v>
      </c>
      <c r="I96" s="118">
        <v>96702</v>
      </c>
      <c r="J96" s="119">
        <v>0</v>
      </c>
      <c r="K96" s="119">
        <v>96702</v>
      </c>
      <c r="M96" s="165"/>
    </row>
    <row r="97" spans="1:13" ht="16.5" customHeight="1" x14ac:dyDescent="0.15">
      <c r="A97" s="113"/>
      <c r="B97" s="97" t="s">
        <v>263</v>
      </c>
      <c r="C97" s="161">
        <v>0</v>
      </c>
      <c r="D97" s="162">
        <v>0</v>
      </c>
      <c r="E97" s="163">
        <v>0</v>
      </c>
      <c r="F97" s="164">
        <v>0</v>
      </c>
      <c r="G97" s="164">
        <v>0</v>
      </c>
      <c r="H97" s="161">
        <v>0</v>
      </c>
      <c r="I97" s="118">
        <v>255679</v>
      </c>
      <c r="J97" s="119">
        <v>0</v>
      </c>
      <c r="K97" s="119">
        <v>255679</v>
      </c>
      <c r="M97" s="165"/>
    </row>
    <row r="98" spans="1:13" ht="16.5" customHeight="1" x14ac:dyDescent="0.15">
      <c r="A98" s="113"/>
      <c r="B98" s="97" t="s">
        <v>264</v>
      </c>
      <c r="C98" s="161">
        <v>0</v>
      </c>
      <c r="D98" s="162">
        <v>0</v>
      </c>
      <c r="E98" s="163">
        <v>0</v>
      </c>
      <c r="F98" s="164">
        <v>0</v>
      </c>
      <c r="G98" s="164">
        <v>0</v>
      </c>
      <c r="H98" s="161">
        <v>0</v>
      </c>
      <c r="I98" s="118">
        <v>28318</v>
      </c>
      <c r="J98" s="119">
        <v>0</v>
      </c>
      <c r="K98" s="119">
        <v>28318</v>
      </c>
      <c r="M98" s="165"/>
    </row>
    <row r="99" spans="1:13" ht="16.5" customHeight="1" x14ac:dyDescent="0.15">
      <c r="A99" s="113"/>
      <c r="B99" s="97" t="s">
        <v>265</v>
      </c>
      <c r="C99" s="161">
        <v>0</v>
      </c>
      <c r="D99" s="162">
        <v>0</v>
      </c>
      <c r="E99" s="163">
        <v>0</v>
      </c>
      <c r="F99" s="164">
        <v>0</v>
      </c>
      <c r="G99" s="164">
        <v>0</v>
      </c>
      <c r="H99" s="161">
        <v>0</v>
      </c>
      <c r="I99" s="118">
        <v>49947</v>
      </c>
      <c r="J99" s="119">
        <v>0</v>
      </c>
      <c r="K99" s="127">
        <v>49947</v>
      </c>
      <c r="M99" s="165"/>
    </row>
    <row r="100" spans="1:13" ht="16.5" customHeight="1" x14ac:dyDescent="0.15">
      <c r="A100" s="113"/>
      <c r="B100" s="97" t="s">
        <v>266</v>
      </c>
      <c r="C100" s="161">
        <v>0</v>
      </c>
      <c r="D100" s="162">
        <v>0</v>
      </c>
      <c r="E100" s="163">
        <v>0</v>
      </c>
      <c r="F100" s="164">
        <v>0</v>
      </c>
      <c r="G100" s="164">
        <v>0</v>
      </c>
      <c r="H100" s="161">
        <v>0</v>
      </c>
      <c r="I100" s="118">
        <v>84918</v>
      </c>
      <c r="J100" s="119">
        <v>0</v>
      </c>
      <c r="K100" s="119">
        <v>84918</v>
      </c>
      <c r="M100" s="165"/>
    </row>
    <row r="101" spans="1:13" ht="16.5" customHeight="1" x14ac:dyDescent="0.15">
      <c r="A101" s="175" t="s">
        <v>267</v>
      </c>
      <c r="B101" s="176"/>
      <c r="C101" s="177">
        <v>0</v>
      </c>
      <c r="D101" s="178">
        <v>0</v>
      </c>
      <c r="E101" s="179">
        <v>0</v>
      </c>
      <c r="F101" s="180">
        <v>0</v>
      </c>
      <c r="G101" s="180">
        <v>0</v>
      </c>
      <c r="H101" s="177">
        <v>0</v>
      </c>
      <c r="I101" s="181">
        <v>8170336</v>
      </c>
      <c r="J101" s="182">
        <v>0</v>
      </c>
      <c r="K101" s="182">
        <v>8170336</v>
      </c>
      <c r="M101" s="165"/>
    </row>
    <row r="102" spans="1:13" ht="16.5" customHeight="1" thickBot="1" x14ac:dyDescent="0.2">
      <c r="A102" s="151" t="s">
        <v>268</v>
      </c>
      <c r="B102" s="152"/>
      <c r="C102" s="183">
        <v>12756287</v>
      </c>
      <c r="D102" s="184">
        <v>56619154</v>
      </c>
      <c r="E102" s="185">
        <v>31649613</v>
      </c>
      <c r="F102" s="186">
        <v>895320</v>
      </c>
      <c r="G102" s="186">
        <v>7257400</v>
      </c>
      <c r="H102" s="183">
        <v>96421487</v>
      </c>
      <c r="I102" s="187">
        <v>8170336</v>
      </c>
      <c r="J102" s="188">
        <v>0</v>
      </c>
      <c r="K102" s="188">
        <v>117348110</v>
      </c>
      <c r="M102" s="165"/>
    </row>
    <row r="103" spans="1:13" ht="16.5" customHeight="1" x14ac:dyDescent="0.15">
      <c r="A103" s="189" t="s">
        <v>269</v>
      </c>
      <c r="B103" s="190"/>
      <c r="C103" s="191">
        <v>-12756287</v>
      </c>
      <c r="D103" s="192">
        <v>37882023</v>
      </c>
      <c r="E103" s="193">
        <v>-20924413</v>
      </c>
      <c r="F103" s="194">
        <v>-463795</v>
      </c>
      <c r="G103" s="194">
        <v>-7257400</v>
      </c>
      <c r="H103" s="191">
        <v>9236415</v>
      </c>
      <c r="I103" s="195">
        <v>31991305</v>
      </c>
      <c r="J103" s="196">
        <v>0</v>
      </c>
      <c r="K103" s="196">
        <v>28471433</v>
      </c>
      <c r="M103" s="165"/>
    </row>
    <row r="104" spans="1:13" ht="16.5" customHeight="1" x14ac:dyDescent="0.15">
      <c r="A104" s="113" t="s">
        <v>270</v>
      </c>
      <c r="B104" s="97"/>
      <c r="C104" s="117">
        <v>0</v>
      </c>
      <c r="D104" s="115">
        <v>0</v>
      </c>
      <c r="E104" s="116">
        <v>0</v>
      </c>
      <c r="F104" s="114">
        <v>0</v>
      </c>
      <c r="G104" s="114">
        <v>0</v>
      </c>
      <c r="H104" s="117">
        <v>0</v>
      </c>
      <c r="I104" s="118">
        <v>0</v>
      </c>
      <c r="J104" s="119">
        <v>0</v>
      </c>
      <c r="K104" s="119">
        <v>0</v>
      </c>
      <c r="M104" s="165"/>
    </row>
    <row r="105" spans="1:13" ht="16.5" customHeight="1" x14ac:dyDescent="0.15">
      <c r="A105" s="113"/>
      <c r="B105" s="97" t="s">
        <v>271</v>
      </c>
      <c r="C105" s="117">
        <v>0</v>
      </c>
      <c r="D105" s="115">
        <v>0</v>
      </c>
      <c r="E105" s="116">
        <v>0</v>
      </c>
      <c r="F105" s="114">
        <v>0</v>
      </c>
      <c r="G105" s="114">
        <v>0</v>
      </c>
      <c r="H105" s="117">
        <v>0</v>
      </c>
      <c r="I105" s="118">
        <v>0</v>
      </c>
      <c r="J105" s="119">
        <v>0</v>
      </c>
      <c r="K105" s="119">
        <v>0</v>
      </c>
      <c r="M105" s="165"/>
    </row>
    <row r="106" spans="1:13" ht="16.5" customHeight="1" x14ac:dyDescent="0.15">
      <c r="A106" s="113"/>
      <c r="B106" s="97" t="s">
        <v>272</v>
      </c>
      <c r="C106" s="117">
        <v>0</v>
      </c>
      <c r="D106" s="115">
        <v>0</v>
      </c>
      <c r="E106" s="116">
        <v>0</v>
      </c>
      <c r="F106" s="114">
        <v>0</v>
      </c>
      <c r="G106" s="114">
        <v>0</v>
      </c>
      <c r="H106" s="117">
        <v>0</v>
      </c>
      <c r="I106" s="118">
        <v>0</v>
      </c>
      <c r="J106" s="119">
        <v>0</v>
      </c>
      <c r="K106" s="119">
        <v>0</v>
      </c>
      <c r="M106" s="165"/>
    </row>
    <row r="107" spans="1:13" ht="16.5" customHeight="1" x14ac:dyDescent="0.15">
      <c r="A107" s="113"/>
      <c r="B107" s="97" t="s">
        <v>273</v>
      </c>
      <c r="C107" s="117">
        <v>0</v>
      </c>
      <c r="D107" s="115">
        <v>0</v>
      </c>
      <c r="E107" s="116">
        <v>0</v>
      </c>
      <c r="F107" s="114">
        <v>0</v>
      </c>
      <c r="G107" s="114">
        <v>0</v>
      </c>
      <c r="H107" s="117">
        <v>0</v>
      </c>
      <c r="I107" s="118">
        <v>0</v>
      </c>
      <c r="J107" s="119">
        <v>0</v>
      </c>
      <c r="K107" s="119">
        <v>0</v>
      </c>
      <c r="M107" s="165"/>
    </row>
    <row r="108" spans="1:13" ht="16.5" customHeight="1" x14ac:dyDescent="0.15">
      <c r="A108" s="175" t="s">
        <v>274</v>
      </c>
      <c r="B108" s="176"/>
      <c r="C108" s="197">
        <v>0</v>
      </c>
      <c r="D108" s="198">
        <v>0</v>
      </c>
      <c r="E108" s="199">
        <v>0</v>
      </c>
      <c r="F108" s="200">
        <v>0</v>
      </c>
      <c r="G108" s="200">
        <v>0</v>
      </c>
      <c r="H108" s="197">
        <v>0</v>
      </c>
      <c r="I108" s="201">
        <v>0</v>
      </c>
      <c r="J108" s="202">
        <v>0</v>
      </c>
      <c r="K108" s="202">
        <v>0</v>
      </c>
      <c r="M108" s="165"/>
    </row>
    <row r="109" spans="1:13" ht="16.5" customHeight="1" thickBot="1" x14ac:dyDescent="0.2">
      <c r="A109" s="151" t="s">
        <v>275</v>
      </c>
      <c r="B109" s="152"/>
      <c r="C109" s="203">
        <v>-12756287</v>
      </c>
      <c r="D109" s="204">
        <v>37882023</v>
      </c>
      <c r="E109" s="205">
        <v>-20924413</v>
      </c>
      <c r="F109" s="206">
        <v>-463795</v>
      </c>
      <c r="G109" s="206">
        <v>-7257400</v>
      </c>
      <c r="H109" s="207">
        <v>9236415</v>
      </c>
      <c r="I109" s="208">
        <v>31991305</v>
      </c>
      <c r="J109" s="209">
        <v>0</v>
      </c>
      <c r="K109" s="209">
        <v>28471433</v>
      </c>
      <c r="M109" s="165"/>
    </row>
    <row r="110" spans="1:13" ht="16.5" customHeight="1" x14ac:dyDescent="0.15">
      <c r="A110" s="106" t="s">
        <v>276</v>
      </c>
      <c r="B110" s="96"/>
      <c r="C110" s="110">
        <v>0</v>
      </c>
      <c r="D110" s="108">
        <v>0</v>
      </c>
      <c r="E110" s="109">
        <v>0</v>
      </c>
      <c r="F110" s="107">
        <v>0</v>
      </c>
      <c r="G110" s="107">
        <v>0</v>
      </c>
      <c r="H110" s="110">
        <v>0</v>
      </c>
      <c r="I110" s="111">
        <v>0</v>
      </c>
      <c r="J110" s="112">
        <v>0</v>
      </c>
      <c r="K110" s="112">
        <v>0</v>
      </c>
      <c r="M110" s="165"/>
    </row>
    <row r="111" spans="1:13" ht="16.5" customHeight="1" x14ac:dyDescent="0.15">
      <c r="A111" s="113" t="s">
        <v>277</v>
      </c>
      <c r="B111" s="97"/>
      <c r="C111" s="117">
        <v>0</v>
      </c>
      <c r="D111" s="115">
        <v>0</v>
      </c>
      <c r="E111" s="116">
        <v>0</v>
      </c>
      <c r="F111" s="114">
        <v>0</v>
      </c>
      <c r="G111" s="114">
        <v>0</v>
      </c>
      <c r="H111" s="117">
        <v>0</v>
      </c>
      <c r="I111" s="118">
        <v>0</v>
      </c>
      <c r="J111" s="119">
        <v>0</v>
      </c>
      <c r="K111" s="119">
        <v>0</v>
      </c>
      <c r="M111" s="165"/>
    </row>
    <row r="112" spans="1:13" ht="16.5" customHeight="1" x14ac:dyDescent="0.15">
      <c r="A112" s="113"/>
      <c r="B112" s="97" t="s">
        <v>278</v>
      </c>
      <c r="C112" s="117">
        <v>0</v>
      </c>
      <c r="D112" s="115">
        <v>0</v>
      </c>
      <c r="E112" s="116">
        <v>0</v>
      </c>
      <c r="F112" s="114">
        <v>0</v>
      </c>
      <c r="G112" s="114">
        <v>0</v>
      </c>
      <c r="H112" s="117">
        <v>0</v>
      </c>
      <c r="I112" s="118">
        <v>0</v>
      </c>
      <c r="J112" s="119">
        <v>0</v>
      </c>
      <c r="K112" s="119">
        <v>0</v>
      </c>
      <c r="M112" s="165"/>
    </row>
    <row r="113" spans="1:13" ht="16.5" customHeight="1" x14ac:dyDescent="0.15">
      <c r="A113" s="113" t="s">
        <v>279</v>
      </c>
      <c r="B113" s="97"/>
      <c r="C113" s="177">
        <v>0</v>
      </c>
      <c r="D113" s="178">
        <v>0</v>
      </c>
      <c r="E113" s="179">
        <v>0</v>
      </c>
      <c r="F113" s="180">
        <v>0</v>
      </c>
      <c r="G113" s="180">
        <v>0</v>
      </c>
      <c r="H113" s="177">
        <v>0</v>
      </c>
      <c r="I113" s="181">
        <v>0</v>
      </c>
      <c r="J113" s="182">
        <v>0</v>
      </c>
      <c r="K113" s="182">
        <v>0</v>
      </c>
      <c r="M113" s="165"/>
    </row>
    <row r="114" spans="1:13" ht="16.5" customHeight="1" x14ac:dyDescent="0.15">
      <c r="A114" s="113" t="s">
        <v>280</v>
      </c>
      <c r="B114" s="97"/>
      <c r="C114" s="117">
        <v>0</v>
      </c>
      <c r="D114" s="115">
        <v>0</v>
      </c>
      <c r="E114" s="116">
        <v>0</v>
      </c>
      <c r="F114" s="114">
        <v>0</v>
      </c>
      <c r="G114" s="114">
        <v>0</v>
      </c>
      <c r="H114" s="117">
        <v>0</v>
      </c>
      <c r="I114" s="118">
        <v>0</v>
      </c>
      <c r="J114" s="119">
        <v>0</v>
      </c>
      <c r="K114" s="119">
        <v>0</v>
      </c>
      <c r="M114" s="165"/>
    </row>
    <row r="115" spans="1:13" ht="16.5" customHeight="1" x14ac:dyDescent="0.15">
      <c r="A115" s="113"/>
      <c r="B115" s="97" t="s">
        <v>281</v>
      </c>
      <c r="C115" s="117">
        <v>0</v>
      </c>
      <c r="D115" s="115">
        <v>0</v>
      </c>
      <c r="E115" s="116">
        <v>0</v>
      </c>
      <c r="F115" s="114">
        <v>0</v>
      </c>
      <c r="G115" s="114">
        <v>0</v>
      </c>
      <c r="H115" s="117">
        <v>0</v>
      </c>
      <c r="I115" s="118">
        <v>0</v>
      </c>
      <c r="J115" s="119">
        <v>0</v>
      </c>
      <c r="K115" s="119">
        <v>0</v>
      </c>
      <c r="M115" s="165"/>
    </row>
    <row r="116" spans="1:13" ht="16.5" customHeight="1" x14ac:dyDescent="0.15">
      <c r="A116" s="113" t="s">
        <v>282</v>
      </c>
      <c r="B116" s="97"/>
      <c r="C116" s="177">
        <v>0</v>
      </c>
      <c r="D116" s="178">
        <v>0</v>
      </c>
      <c r="E116" s="179">
        <v>0</v>
      </c>
      <c r="F116" s="180">
        <v>0</v>
      </c>
      <c r="G116" s="180">
        <v>0</v>
      </c>
      <c r="H116" s="177">
        <v>0</v>
      </c>
      <c r="I116" s="181">
        <v>0</v>
      </c>
      <c r="J116" s="182">
        <v>0</v>
      </c>
      <c r="K116" s="182">
        <v>0</v>
      </c>
      <c r="M116" s="165"/>
    </row>
    <row r="117" spans="1:13" ht="16.5" customHeight="1" x14ac:dyDescent="0.15">
      <c r="A117" s="113"/>
      <c r="B117" s="97" t="s">
        <v>283</v>
      </c>
      <c r="C117" s="197">
        <v>0</v>
      </c>
      <c r="D117" s="198">
        <v>0</v>
      </c>
      <c r="E117" s="199">
        <v>0</v>
      </c>
      <c r="F117" s="200">
        <v>0</v>
      </c>
      <c r="G117" s="200">
        <v>0</v>
      </c>
      <c r="H117" s="197">
        <v>0</v>
      </c>
      <c r="I117" s="201">
        <v>0</v>
      </c>
      <c r="J117" s="202">
        <v>0</v>
      </c>
      <c r="K117" s="202">
        <v>0</v>
      </c>
      <c r="M117" s="165"/>
    </row>
    <row r="118" spans="1:13" ht="16.5" customHeight="1" x14ac:dyDescent="0.15">
      <c r="A118" s="113" t="s">
        <v>284</v>
      </c>
      <c r="B118" s="97"/>
      <c r="C118" s="210">
        <v>12774599</v>
      </c>
      <c r="D118" s="211">
        <v>-5516461</v>
      </c>
      <c r="E118" s="212">
        <v>24337521</v>
      </c>
      <c r="F118" s="213">
        <v>731385</v>
      </c>
      <c r="G118" s="213">
        <v>7318500</v>
      </c>
      <c r="H118" s="210">
        <v>26870945</v>
      </c>
      <c r="I118" s="214">
        <v>-39645544</v>
      </c>
      <c r="J118" s="215">
        <v>0</v>
      </c>
      <c r="K118" s="215">
        <v>0</v>
      </c>
      <c r="M118" s="165"/>
    </row>
    <row r="119" spans="1:13" ht="16.5" customHeight="1" x14ac:dyDescent="0.15">
      <c r="A119" s="113"/>
      <c r="B119" s="97" t="s">
        <v>285</v>
      </c>
      <c r="C119" s="210">
        <v>18312</v>
      </c>
      <c r="D119" s="211">
        <v>32365562</v>
      </c>
      <c r="E119" s="212">
        <v>3413108</v>
      </c>
      <c r="F119" s="213">
        <v>267590</v>
      </c>
      <c r="G119" s="213">
        <v>61100</v>
      </c>
      <c r="H119" s="210">
        <v>36107360</v>
      </c>
      <c r="I119" s="214">
        <v>-7654239</v>
      </c>
      <c r="J119" s="215">
        <v>0</v>
      </c>
      <c r="K119" s="215">
        <v>28471433</v>
      </c>
      <c r="M119" s="165"/>
    </row>
    <row r="120" spans="1:13" ht="16.5" customHeight="1" x14ac:dyDescent="0.15">
      <c r="A120" s="113"/>
      <c r="B120" s="97" t="s">
        <v>286</v>
      </c>
      <c r="C120" s="210">
        <v>468151</v>
      </c>
      <c r="D120" s="211">
        <v>671729243</v>
      </c>
      <c r="E120" s="212">
        <v>158602365</v>
      </c>
      <c r="F120" s="213">
        <v>8015387</v>
      </c>
      <c r="G120" s="213">
        <v>-1687800</v>
      </c>
      <c r="H120" s="210">
        <v>836659195</v>
      </c>
      <c r="I120" s="214">
        <v>180874107</v>
      </c>
      <c r="J120" s="215">
        <v>0</v>
      </c>
      <c r="K120" s="215">
        <v>1018001453</v>
      </c>
      <c r="M120" s="165"/>
    </row>
    <row r="121" spans="1:13" ht="16.5" customHeight="1" x14ac:dyDescent="0.15">
      <c r="A121" s="113"/>
      <c r="B121" s="97" t="s">
        <v>287</v>
      </c>
      <c r="C121" s="210">
        <v>486463</v>
      </c>
      <c r="D121" s="211">
        <v>704094805</v>
      </c>
      <c r="E121" s="212">
        <v>162015473</v>
      </c>
      <c r="F121" s="213">
        <v>8282977</v>
      </c>
      <c r="G121" s="213">
        <v>-1626700</v>
      </c>
      <c r="H121" s="210">
        <v>872766555</v>
      </c>
      <c r="I121" s="214">
        <v>173219868</v>
      </c>
      <c r="J121" s="215">
        <v>0</v>
      </c>
      <c r="K121" s="215">
        <v>1046472886</v>
      </c>
      <c r="M121" s="165"/>
    </row>
    <row r="122" spans="1:13" ht="16.5" customHeight="1" x14ac:dyDescent="0.15">
      <c r="A122" s="113" t="s">
        <v>288</v>
      </c>
      <c r="B122" s="97"/>
      <c r="C122" s="117">
        <v>0</v>
      </c>
      <c r="D122" s="115">
        <v>0</v>
      </c>
      <c r="E122" s="116">
        <v>0</v>
      </c>
      <c r="F122" s="114">
        <v>0</v>
      </c>
      <c r="G122" s="114">
        <v>0</v>
      </c>
      <c r="H122" s="117">
        <v>0</v>
      </c>
      <c r="I122" s="118">
        <v>0</v>
      </c>
      <c r="J122" s="119">
        <v>0</v>
      </c>
      <c r="K122" s="119">
        <v>0</v>
      </c>
      <c r="M122" s="165"/>
    </row>
    <row r="123" spans="1:13" ht="16.5" customHeight="1" x14ac:dyDescent="0.15">
      <c r="A123" s="113" t="s">
        <v>289</v>
      </c>
      <c r="B123" s="97"/>
      <c r="C123" s="117">
        <v>0</v>
      </c>
      <c r="D123" s="115">
        <v>0</v>
      </c>
      <c r="E123" s="116">
        <v>0</v>
      </c>
      <c r="F123" s="114">
        <v>0</v>
      </c>
      <c r="G123" s="114">
        <v>0</v>
      </c>
      <c r="H123" s="117">
        <v>0</v>
      </c>
      <c r="I123" s="118">
        <v>0</v>
      </c>
      <c r="J123" s="119">
        <v>0</v>
      </c>
      <c r="K123" s="119">
        <v>0</v>
      </c>
      <c r="M123" s="165"/>
    </row>
    <row r="124" spans="1:13" ht="16.5" customHeight="1" x14ac:dyDescent="0.15">
      <c r="A124" s="113"/>
      <c r="B124" s="97"/>
      <c r="C124" s="177">
        <v>0</v>
      </c>
      <c r="D124" s="178">
        <v>0</v>
      </c>
      <c r="E124" s="179">
        <v>0</v>
      </c>
      <c r="F124" s="180">
        <v>0</v>
      </c>
      <c r="G124" s="180">
        <v>0</v>
      </c>
      <c r="H124" s="177">
        <v>0</v>
      </c>
      <c r="I124" s="181">
        <v>0</v>
      </c>
      <c r="J124" s="182">
        <v>0</v>
      </c>
      <c r="K124" s="182">
        <v>0</v>
      </c>
      <c r="M124" s="165"/>
    </row>
    <row r="125" spans="1:13" ht="16.5" customHeight="1" x14ac:dyDescent="0.15">
      <c r="A125" s="113" t="s">
        <v>290</v>
      </c>
      <c r="B125" s="97"/>
      <c r="C125" s="117">
        <v>0</v>
      </c>
      <c r="D125" s="115">
        <v>0</v>
      </c>
      <c r="E125" s="116">
        <v>0</v>
      </c>
      <c r="F125" s="114">
        <v>0</v>
      </c>
      <c r="G125" s="114">
        <v>0</v>
      </c>
      <c r="H125" s="117">
        <v>0</v>
      </c>
      <c r="I125" s="118">
        <v>0</v>
      </c>
      <c r="J125" s="119">
        <v>0</v>
      </c>
      <c r="K125" s="119">
        <v>0</v>
      </c>
      <c r="M125" s="165"/>
    </row>
    <row r="126" spans="1:13" ht="16.5" customHeight="1" x14ac:dyDescent="0.15">
      <c r="A126" s="113"/>
      <c r="B126" s="97"/>
      <c r="C126" s="117">
        <v>0</v>
      </c>
      <c r="D126" s="115">
        <v>0</v>
      </c>
      <c r="E126" s="116">
        <v>0</v>
      </c>
      <c r="F126" s="114">
        <v>0</v>
      </c>
      <c r="G126" s="114">
        <v>0</v>
      </c>
      <c r="H126" s="117">
        <v>0</v>
      </c>
      <c r="I126" s="118">
        <v>0</v>
      </c>
      <c r="J126" s="119">
        <v>0</v>
      </c>
      <c r="K126" s="119">
        <v>0</v>
      </c>
      <c r="M126" s="165"/>
    </row>
    <row r="127" spans="1:13" ht="16.5" customHeight="1" x14ac:dyDescent="0.15">
      <c r="A127" s="113"/>
      <c r="B127" s="97"/>
      <c r="C127" s="177">
        <v>0</v>
      </c>
      <c r="D127" s="178">
        <v>0</v>
      </c>
      <c r="E127" s="179">
        <v>0</v>
      </c>
      <c r="F127" s="180">
        <v>0</v>
      </c>
      <c r="G127" s="180">
        <v>0</v>
      </c>
      <c r="H127" s="177">
        <v>0</v>
      </c>
      <c r="I127" s="181">
        <v>0</v>
      </c>
      <c r="J127" s="182">
        <v>0</v>
      </c>
      <c r="K127" s="182">
        <v>0</v>
      </c>
      <c r="M127" s="165"/>
    </row>
    <row r="128" spans="1:13" ht="16.5" customHeight="1" x14ac:dyDescent="0.15">
      <c r="A128" s="113"/>
      <c r="B128" s="97" t="s">
        <v>291</v>
      </c>
      <c r="C128" s="197">
        <v>0</v>
      </c>
      <c r="D128" s="198">
        <v>0</v>
      </c>
      <c r="E128" s="199">
        <v>0</v>
      </c>
      <c r="F128" s="200">
        <v>0</v>
      </c>
      <c r="G128" s="200">
        <v>0</v>
      </c>
      <c r="H128" s="197">
        <v>0</v>
      </c>
      <c r="I128" s="201">
        <v>0</v>
      </c>
      <c r="J128" s="202">
        <v>0</v>
      </c>
      <c r="K128" s="202">
        <v>0</v>
      </c>
      <c r="M128" s="165"/>
    </row>
    <row r="129" spans="1:13" ht="16.5" customHeight="1" x14ac:dyDescent="0.15">
      <c r="A129" s="113"/>
      <c r="B129" s="97" t="s">
        <v>292</v>
      </c>
      <c r="C129" s="177">
        <v>0</v>
      </c>
      <c r="D129" s="178">
        <v>0</v>
      </c>
      <c r="E129" s="179">
        <v>0</v>
      </c>
      <c r="F129" s="180">
        <v>0</v>
      </c>
      <c r="G129" s="180">
        <v>0</v>
      </c>
      <c r="H129" s="177">
        <v>0</v>
      </c>
      <c r="I129" s="181">
        <v>0</v>
      </c>
      <c r="J129" s="182">
        <v>0</v>
      </c>
      <c r="K129" s="182">
        <v>0</v>
      </c>
      <c r="M129" s="165"/>
    </row>
    <row r="130" spans="1:13" ht="16.5" customHeight="1" x14ac:dyDescent="0.15">
      <c r="A130" s="113"/>
      <c r="B130" s="97" t="s">
        <v>293</v>
      </c>
      <c r="C130" s="177">
        <v>0</v>
      </c>
      <c r="D130" s="178">
        <v>0</v>
      </c>
      <c r="E130" s="179">
        <v>0</v>
      </c>
      <c r="F130" s="180">
        <v>0</v>
      </c>
      <c r="G130" s="180">
        <v>0</v>
      </c>
      <c r="H130" s="177">
        <v>0</v>
      </c>
      <c r="I130" s="181">
        <v>0</v>
      </c>
      <c r="J130" s="182">
        <v>0</v>
      </c>
      <c r="K130" s="182">
        <v>0</v>
      </c>
    </row>
    <row r="131" spans="1:13" ht="16.5" customHeight="1" thickBot="1" x14ac:dyDescent="0.2">
      <c r="A131" s="101" t="s">
        <v>294</v>
      </c>
      <c r="B131" s="102"/>
      <c r="C131" s="207">
        <v>486463</v>
      </c>
      <c r="D131" s="204">
        <v>704094805</v>
      </c>
      <c r="E131" s="205">
        <v>162015473</v>
      </c>
      <c r="F131" s="206">
        <v>8282977</v>
      </c>
      <c r="G131" s="206">
        <v>-1626700</v>
      </c>
      <c r="H131" s="207">
        <v>872766555</v>
      </c>
      <c r="I131" s="208">
        <v>173219868</v>
      </c>
      <c r="J131" s="209">
        <v>0</v>
      </c>
      <c r="K131" s="209">
        <v>1046472886</v>
      </c>
    </row>
  </sheetData>
  <mergeCells count="9">
    <mergeCell ref="K4:K6"/>
    <mergeCell ref="G5:G6"/>
    <mergeCell ref="B2:J2"/>
    <mergeCell ref="A4:B6"/>
    <mergeCell ref="C4:C6"/>
    <mergeCell ref="D4:G4"/>
    <mergeCell ref="H4:H6"/>
    <mergeCell ref="I4:I6"/>
    <mergeCell ref="J4:J6"/>
  </mergeCells>
  <phoneticPr fontId="2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1"/>
  <sheetViews>
    <sheetView topLeftCell="A46" zoomScale="89" zoomScaleNormal="89" workbookViewId="0">
      <selection activeCell="D55" sqref="D55"/>
    </sheetView>
  </sheetViews>
  <sheetFormatPr defaultRowHeight="13.5" x14ac:dyDescent="0.15"/>
  <cols>
    <col min="1" max="1" width="5.25" customWidth="1"/>
    <col min="2" max="2" width="21.375" bestFit="1" customWidth="1"/>
    <col min="3" max="3" width="8.5" customWidth="1"/>
    <col min="4" max="4" width="10.125" bestFit="1" customWidth="1"/>
    <col min="5" max="5" width="10.125" customWidth="1"/>
    <col min="6" max="6" width="12.25" customWidth="1"/>
    <col min="7" max="7" width="11" customWidth="1"/>
    <col min="8" max="8" width="9.25" bestFit="1" customWidth="1"/>
    <col min="9" max="9" width="11.5" bestFit="1" customWidth="1"/>
    <col min="10" max="10" width="12.5" customWidth="1"/>
    <col min="11" max="11" width="10.875" customWidth="1"/>
    <col min="12" max="12" width="9.75" customWidth="1"/>
    <col min="13" max="13" width="9.875" customWidth="1"/>
    <col min="14" max="14" width="11.625" bestFit="1" customWidth="1"/>
    <col min="15" max="15" width="12.875" bestFit="1" customWidth="1"/>
    <col min="16" max="16" width="11.375" bestFit="1" customWidth="1"/>
    <col min="17" max="17" width="12.75" bestFit="1" customWidth="1"/>
  </cols>
  <sheetData>
    <row r="1" spans="1:15" x14ac:dyDescent="0.15">
      <c r="C1" s="240" t="s">
        <v>73</v>
      </c>
      <c r="D1" s="240"/>
      <c r="E1" s="240"/>
      <c r="F1" s="240"/>
      <c r="G1" s="240"/>
      <c r="H1" s="240"/>
      <c r="I1" s="240"/>
      <c r="J1" s="240"/>
      <c r="K1" s="240"/>
      <c r="L1" s="240"/>
    </row>
    <row r="2" spans="1:15" x14ac:dyDescent="0.15">
      <c r="C2" s="245">
        <v>45016</v>
      </c>
      <c r="D2" s="246"/>
      <c r="E2" s="246"/>
      <c r="F2" s="246"/>
      <c r="G2" s="246"/>
      <c r="H2" s="246"/>
      <c r="I2" s="246"/>
      <c r="J2" s="246"/>
      <c r="K2" s="246"/>
      <c r="L2" s="246"/>
    </row>
    <row r="4" spans="1:15" x14ac:dyDescent="0.15">
      <c r="A4" s="241"/>
      <c r="B4" s="241"/>
      <c r="C4" s="241" t="s">
        <v>1</v>
      </c>
      <c r="D4" s="241"/>
      <c r="E4" s="241"/>
      <c r="F4" s="242" t="s">
        <v>2</v>
      </c>
      <c r="G4" s="243"/>
      <c r="H4" s="243"/>
      <c r="I4" s="243"/>
      <c r="J4" s="244"/>
      <c r="K4" s="242" t="s">
        <v>3</v>
      </c>
      <c r="L4" s="243"/>
      <c r="M4" s="243"/>
      <c r="N4" s="244"/>
      <c r="O4" s="10" t="s">
        <v>4</v>
      </c>
    </row>
    <row r="5" spans="1:15" x14ac:dyDescent="0.15">
      <c r="A5" s="241"/>
      <c r="B5" s="241"/>
      <c r="C5" s="10" t="s">
        <v>76</v>
      </c>
      <c r="D5" s="10" t="s">
        <v>77</v>
      </c>
      <c r="E5" s="10" t="s">
        <v>0</v>
      </c>
      <c r="F5" s="10" t="s">
        <v>78</v>
      </c>
      <c r="G5" s="10" t="s">
        <v>79</v>
      </c>
      <c r="H5" s="10" t="s">
        <v>80</v>
      </c>
      <c r="I5" s="10" t="s">
        <v>81</v>
      </c>
      <c r="J5" s="10" t="s">
        <v>0</v>
      </c>
      <c r="K5" s="10">
        <v>301</v>
      </c>
      <c r="L5" s="10">
        <v>302</v>
      </c>
      <c r="M5" s="10">
        <v>303</v>
      </c>
      <c r="N5" s="10" t="s">
        <v>0</v>
      </c>
      <c r="O5" s="10"/>
    </row>
    <row r="6" spans="1:15" x14ac:dyDescent="0.15">
      <c r="A6" s="11" t="s">
        <v>5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15">
      <c r="A7" s="14" t="s">
        <v>6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15">
      <c r="A8" s="14"/>
      <c r="B8" s="15"/>
      <c r="C8" s="16"/>
      <c r="D8" s="16"/>
      <c r="E8" s="1">
        <f>SUM(C8:D8)</f>
        <v>0</v>
      </c>
      <c r="F8" s="16"/>
      <c r="G8" s="16"/>
      <c r="H8" s="16"/>
      <c r="I8" s="16"/>
      <c r="J8" s="1">
        <f>SUM(F8:I8)</f>
        <v>0</v>
      </c>
      <c r="K8" s="16"/>
      <c r="L8" s="16"/>
      <c r="M8" s="16"/>
      <c r="N8" s="16"/>
      <c r="O8" s="1">
        <f>E8+J8+N8</f>
        <v>0</v>
      </c>
    </row>
    <row r="9" spans="1:15" x14ac:dyDescent="0.15">
      <c r="A9" s="14"/>
      <c r="B9" s="15" t="s">
        <v>68</v>
      </c>
      <c r="C9" s="1"/>
      <c r="D9" s="1"/>
      <c r="E9" s="1">
        <f>SUM(C9:D9)</f>
        <v>0</v>
      </c>
      <c r="F9" s="1"/>
      <c r="G9" s="1"/>
      <c r="H9" s="1"/>
      <c r="I9" s="1"/>
      <c r="J9" s="1">
        <f>SUM(F9:I9)</f>
        <v>0</v>
      </c>
      <c r="K9" s="1">
        <v>6676589</v>
      </c>
      <c r="L9" s="1">
        <v>1897555</v>
      </c>
      <c r="M9" s="1"/>
      <c r="N9" s="1">
        <f>SUM(K9:M9)</f>
        <v>8574144</v>
      </c>
      <c r="O9" s="1">
        <f>E9+J9+N9</f>
        <v>8574144</v>
      </c>
    </row>
    <row r="10" spans="1:15" x14ac:dyDescent="0.15">
      <c r="A10" s="14"/>
      <c r="B10" s="15" t="s">
        <v>65</v>
      </c>
      <c r="C10" s="1"/>
      <c r="D10" s="1"/>
      <c r="E10" s="1">
        <f t="shared" ref="E10:E17" si="0">SUM(C10:D10)</f>
        <v>0</v>
      </c>
      <c r="F10" s="1"/>
      <c r="G10" s="1"/>
      <c r="H10" s="1">
        <v>2607590</v>
      </c>
      <c r="I10" s="1"/>
      <c r="J10" s="1">
        <f t="shared" ref="J10:J20" si="1">SUM(F10:I10)</f>
        <v>2607590</v>
      </c>
      <c r="K10" s="1">
        <v>295836</v>
      </c>
      <c r="L10" s="1"/>
      <c r="M10" s="1"/>
      <c r="N10" s="1">
        <f t="shared" ref="N10:N28" si="2">SUM(K10:M10)</f>
        <v>295836</v>
      </c>
      <c r="O10" s="1">
        <f t="shared" ref="O10:O28" si="3">E10+J10+N10</f>
        <v>2903426</v>
      </c>
    </row>
    <row r="11" spans="1:15" x14ac:dyDescent="0.15">
      <c r="A11" s="14"/>
      <c r="B11" s="15" t="s">
        <v>66</v>
      </c>
      <c r="C11" s="1"/>
      <c r="D11" s="1"/>
      <c r="E11" s="1">
        <f t="shared" si="0"/>
        <v>0</v>
      </c>
      <c r="F11" s="1"/>
      <c r="G11" s="1"/>
      <c r="H11" s="1"/>
      <c r="I11" s="1"/>
      <c r="J11" s="1">
        <f t="shared" si="1"/>
        <v>0</v>
      </c>
      <c r="K11" s="1">
        <v>21408</v>
      </c>
      <c r="L11" s="1"/>
      <c r="M11" s="1">
        <v>283361</v>
      </c>
      <c r="N11" s="1">
        <f t="shared" si="2"/>
        <v>304769</v>
      </c>
      <c r="O11" s="1">
        <f t="shared" si="3"/>
        <v>304769</v>
      </c>
    </row>
    <row r="12" spans="1:15" x14ac:dyDescent="0.15">
      <c r="A12" s="14"/>
      <c r="B12" s="15" t="s">
        <v>70</v>
      </c>
      <c r="C12" s="1"/>
      <c r="D12" s="1"/>
      <c r="E12" s="1">
        <f t="shared" si="0"/>
        <v>0</v>
      </c>
      <c r="F12" s="1"/>
      <c r="G12" s="1"/>
      <c r="H12" s="1"/>
      <c r="I12" s="1"/>
      <c r="J12" s="1">
        <f t="shared" si="1"/>
        <v>0</v>
      </c>
      <c r="K12" s="8">
        <v>976728</v>
      </c>
      <c r="L12" s="1"/>
      <c r="M12" s="1"/>
      <c r="N12" s="8">
        <f t="shared" si="2"/>
        <v>976728</v>
      </c>
      <c r="O12" s="8">
        <f t="shared" si="3"/>
        <v>976728</v>
      </c>
    </row>
    <row r="13" spans="1:15" x14ac:dyDescent="0.15">
      <c r="A13" s="14"/>
      <c r="B13" s="15" t="s">
        <v>71</v>
      </c>
      <c r="C13" s="1"/>
      <c r="D13" s="1"/>
      <c r="E13" s="1">
        <f t="shared" si="0"/>
        <v>0</v>
      </c>
      <c r="F13" s="1"/>
      <c r="G13" s="1"/>
      <c r="H13" s="1"/>
      <c r="I13" s="1"/>
      <c r="J13" s="1">
        <f t="shared" si="1"/>
        <v>0</v>
      </c>
      <c r="K13" s="1">
        <v>110523</v>
      </c>
      <c r="L13" s="1"/>
      <c r="M13" s="1">
        <v>874365</v>
      </c>
      <c r="N13" s="1">
        <f>SUM(K13:M13)</f>
        <v>984888</v>
      </c>
      <c r="O13" s="1">
        <f t="shared" si="3"/>
        <v>984888</v>
      </c>
    </row>
    <row r="14" spans="1:15" x14ac:dyDescent="0.15">
      <c r="A14" s="14"/>
      <c r="B14" s="15" t="s">
        <v>52</v>
      </c>
      <c r="C14" s="1"/>
      <c r="D14" s="1"/>
      <c r="E14" s="1">
        <f t="shared" si="0"/>
        <v>0</v>
      </c>
      <c r="F14" s="1"/>
      <c r="G14" s="1"/>
      <c r="H14" s="1"/>
      <c r="I14" s="1"/>
      <c r="J14" s="1">
        <f t="shared" si="1"/>
        <v>0</v>
      </c>
      <c r="K14" s="1"/>
      <c r="L14" s="1">
        <v>44682</v>
      </c>
      <c r="M14" s="1"/>
      <c r="N14" s="1">
        <f t="shared" si="2"/>
        <v>44682</v>
      </c>
      <c r="O14" s="1">
        <f t="shared" si="3"/>
        <v>44682</v>
      </c>
    </row>
    <row r="15" spans="1:15" x14ac:dyDescent="0.15">
      <c r="A15" s="14"/>
      <c r="B15" s="15" t="s">
        <v>53</v>
      </c>
      <c r="C15" s="1"/>
      <c r="D15" s="1"/>
      <c r="E15" s="1">
        <f t="shared" si="0"/>
        <v>0</v>
      </c>
      <c r="F15" s="1"/>
      <c r="G15" s="1"/>
      <c r="H15" s="1"/>
      <c r="I15" s="1"/>
      <c r="J15" s="1">
        <f t="shared" si="1"/>
        <v>0</v>
      </c>
      <c r="K15" s="1"/>
      <c r="L15" s="1">
        <v>84624</v>
      </c>
      <c r="M15" s="1"/>
      <c r="N15" s="1">
        <f t="shared" si="2"/>
        <v>84624</v>
      </c>
      <c r="O15" s="1">
        <f t="shared" si="3"/>
        <v>84624</v>
      </c>
    </row>
    <row r="16" spans="1:15" x14ac:dyDescent="0.15">
      <c r="A16" s="14"/>
      <c r="B16" s="15" t="s">
        <v>54</v>
      </c>
      <c r="C16" s="1"/>
      <c r="D16" s="1"/>
      <c r="E16" s="1">
        <f t="shared" si="0"/>
        <v>0</v>
      </c>
      <c r="F16" s="1"/>
      <c r="G16" s="1"/>
      <c r="H16" s="1"/>
      <c r="I16" s="1"/>
      <c r="J16" s="1">
        <f t="shared" si="1"/>
        <v>0</v>
      </c>
      <c r="K16" s="1"/>
      <c r="L16" s="1">
        <v>3857535</v>
      </c>
      <c r="M16" s="1"/>
      <c r="N16" s="1">
        <f t="shared" si="2"/>
        <v>3857535</v>
      </c>
      <c r="O16" s="1">
        <f t="shared" si="3"/>
        <v>3857535</v>
      </c>
    </row>
    <row r="17" spans="1:15" x14ac:dyDescent="0.15">
      <c r="A17" s="14"/>
      <c r="B17" s="15" t="s">
        <v>69</v>
      </c>
      <c r="C17" s="1"/>
      <c r="D17" s="1"/>
      <c r="E17" s="1">
        <f t="shared" si="0"/>
        <v>0</v>
      </c>
      <c r="F17" s="1"/>
      <c r="G17" s="1"/>
      <c r="H17" s="1"/>
      <c r="I17" s="1"/>
      <c r="J17" s="1">
        <f t="shared" si="1"/>
        <v>0</v>
      </c>
      <c r="K17" s="1"/>
      <c r="L17" s="1">
        <v>30000000</v>
      </c>
      <c r="M17" s="1"/>
      <c r="N17" s="1">
        <f t="shared" si="2"/>
        <v>30000000</v>
      </c>
      <c r="O17" s="1">
        <f t="shared" si="3"/>
        <v>30000000</v>
      </c>
    </row>
    <row r="18" spans="1:15" x14ac:dyDescent="0.15">
      <c r="A18" s="14"/>
      <c r="B18" s="15" t="s">
        <v>67</v>
      </c>
      <c r="C18" s="1"/>
      <c r="D18" s="1"/>
      <c r="E18" s="1">
        <f t="shared" ref="E18:E83" si="4">SUM(C18:D18)</f>
        <v>0</v>
      </c>
      <c r="F18" s="1"/>
      <c r="G18" s="1"/>
      <c r="H18" s="1"/>
      <c r="I18" s="1"/>
      <c r="J18" s="1">
        <f t="shared" si="1"/>
        <v>0</v>
      </c>
      <c r="K18" s="1"/>
      <c r="L18" s="1"/>
      <c r="M18" s="1">
        <v>33960000</v>
      </c>
      <c r="N18" s="1">
        <f t="shared" si="2"/>
        <v>33960000</v>
      </c>
      <c r="O18" s="1">
        <f t="shared" si="3"/>
        <v>33960000</v>
      </c>
    </row>
    <row r="19" spans="1:15" x14ac:dyDescent="0.15">
      <c r="A19" s="14"/>
      <c r="B19" s="15" t="s">
        <v>72</v>
      </c>
      <c r="C19" s="1"/>
      <c r="D19" s="1"/>
      <c r="E19" s="1">
        <f t="shared" si="4"/>
        <v>0</v>
      </c>
      <c r="F19" s="1"/>
      <c r="G19" s="1"/>
      <c r="H19" s="1"/>
      <c r="I19" s="1"/>
      <c r="J19" s="1">
        <f t="shared" si="1"/>
        <v>0</v>
      </c>
      <c r="K19" s="1"/>
      <c r="L19" s="1"/>
      <c r="M19" s="1">
        <v>36880000</v>
      </c>
      <c r="N19" s="1">
        <f t="shared" si="2"/>
        <v>36880000</v>
      </c>
      <c r="O19" s="1">
        <f t="shared" si="3"/>
        <v>36880000</v>
      </c>
    </row>
    <row r="20" spans="1:15" x14ac:dyDescent="0.15">
      <c r="A20" s="14"/>
      <c r="B20" s="15" t="s">
        <v>55</v>
      </c>
      <c r="C20" s="1"/>
      <c r="D20" s="1"/>
      <c r="E20" s="1">
        <f t="shared" si="4"/>
        <v>0</v>
      </c>
      <c r="F20" s="1"/>
      <c r="G20" s="1"/>
      <c r="H20" s="1"/>
      <c r="I20" s="1"/>
      <c r="J20" s="1">
        <f t="shared" si="1"/>
        <v>0</v>
      </c>
      <c r="K20" s="1"/>
      <c r="L20" s="1">
        <v>198475</v>
      </c>
      <c r="M20" s="1"/>
      <c r="N20" s="1">
        <f>SUM(K20:M20)</f>
        <v>198475</v>
      </c>
      <c r="O20" s="1">
        <f t="shared" si="3"/>
        <v>198475</v>
      </c>
    </row>
    <row r="21" spans="1:15" x14ac:dyDescent="0.15">
      <c r="A21" s="14"/>
      <c r="B21" s="15" t="s">
        <v>56</v>
      </c>
      <c r="C21" s="1"/>
      <c r="D21" s="1"/>
      <c r="E21" s="1">
        <f t="shared" si="4"/>
        <v>0</v>
      </c>
      <c r="F21" s="1"/>
      <c r="G21" s="1"/>
      <c r="H21" s="1">
        <v>4891767</v>
      </c>
      <c r="I21" s="1"/>
      <c r="J21" s="1">
        <f>SUM(F21:I21)</f>
        <v>4891767</v>
      </c>
      <c r="K21" s="1"/>
      <c r="L21" s="1"/>
      <c r="M21" s="1"/>
      <c r="N21" s="1">
        <f t="shared" si="2"/>
        <v>0</v>
      </c>
      <c r="O21" s="1">
        <f t="shared" si="3"/>
        <v>4891767</v>
      </c>
    </row>
    <row r="22" spans="1:15" x14ac:dyDescent="0.15">
      <c r="A22" s="14"/>
      <c r="B22" s="15" t="s">
        <v>57</v>
      </c>
      <c r="C22" s="2">
        <f t="shared" ref="C22:O22" si="5">SUM(C8:C21)</f>
        <v>0</v>
      </c>
      <c r="D22" s="2">
        <f t="shared" si="5"/>
        <v>0</v>
      </c>
      <c r="E22" s="2">
        <f t="shared" si="5"/>
        <v>0</v>
      </c>
      <c r="F22" s="2">
        <f t="shared" si="5"/>
        <v>0</v>
      </c>
      <c r="G22" s="2">
        <f t="shared" si="5"/>
        <v>0</v>
      </c>
      <c r="H22" s="2">
        <f t="shared" si="5"/>
        <v>7499357</v>
      </c>
      <c r="I22" s="2">
        <f t="shared" si="5"/>
        <v>0</v>
      </c>
      <c r="J22" s="2">
        <f t="shared" si="5"/>
        <v>7499357</v>
      </c>
      <c r="K22" s="2">
        <f t="shared" si="5"/>
        <v>8081084</v>
      </c>
      <c r="L22" s="2">
        <f t="shared" si="5"/>
        <v>36082871</v>
      </c>
      <c r="M22" s="2">
        <f t="shared" si="5"/>
        <v>71997726</v>
      </c>
      <c r="N22" s="2">
        <f t="shared" si="5"/>
        <v>116161681</v>
      </c>
      <c r="O22" s="2">
        <f t="shared" si="5"/>
        <v>123661038</v>
      </c>
    </row>
    <row r="23" spans="1:15" x14ac:dyDescent="0.15">
      <c r="A23" s="14"/>
      <c r="B23" s="15" t="s">
        <v>60</v>
      </c>
      <c r="C23" s="1"/>
      <c r="D23" s="1"/>
      <c r="E23" s="1"/>
      <c r="F23" s="1"/>
      <c r="G23" s="1"/>
      <c r="H23" s="1">
        <v>0</v>
      </c>
      <c r="I23" s="1">
        <v>0</v>
      </c>
      <c r="J23" s="1">
        <f t="shared" ref="J23:J28" si="6">SUM(F23:I23)</f>
        <v>0</v>
      </c>
      <c r="K23" s="1"/>
      <c r="L23" s="1"/>
      <c r="M23" s="1"/>
      <c r="N23" s="1"/>
      <c r="O23" s="1">
        <f>E23+J23+N23</f>
        <v>0</v>
      </c>
    </row>
    <row r="24" spans="1:15" x14ac:dyDescent="0.15">
      <c r="A24" s="14"/>
      <c r="B24" s="15" t="s">
        <v>19</v>
      </c>
      <c r="C24" s="1"/>
      <c r="D24" s="1"/>
      <c r="E24" s="1">
        <f t="shared" si="4"/>
        <v>0</v>
      </c>
      <c r="F24" s="1">
        <v>9570</v>
      </c>
      <c r="G24" s="1">
        <v>0</v>
      </c>
      <c r="H24" s="17">
        <v>27938</v>
      </c>
      <c r="I24" s="1"/>
      <c r="J24" s="1">
        <f t="shared" si="6"/>
        <v>37508</v>
      </c>
      <c r="K24" s="1"/>
      <c r="L24" s="1"/>
      <c r="M24" s="1"/>
      <c r="N24" s="1">
        <f t="shared" si="2"/>
        <v>0</v>
      </c>
      <c r="O24" s="1">
        <f>E24+J24+N24</f>
        <v>37508</v>
      </c>
    </row>
    <row r="25" spans="1:15" x14ac:dyDescent="0.15">
      <c r="A25" s="14"/>
      <c r="B25" s="15" t="s">
        <v>159</v>
      </c>
      <c r="C25" s="1">
        <v>118</v>
      </c>
      <c r="D25" s="1"/>
      <c r="E25" s="1">
        <f t="shared" si="4"/>
        <v>118</v>
      </c>
      <c r="F25" s="1">
        <v>5109</v>
      </c>
      <c r="G25" s="1">
        <v>6534</v>
      </c>
      <c r="H25" s="1"/>
      <c r="I25" s="1"/>
      <c r="J25" s="1">
        <f t="shared" si="6"/>
        <v>11643</v>
      </c>
      <c r="K25" s="1">
        <v>119</v>
      </c>
      <c r="L25" s="1"/>
      <c r="M25" s="1"/>
      <c r="N25" s="1">
        <f t="shared" si="2"/>
        <v>119</v>
      </c>
      <c r="O25" s="1">
        <f t="shared" ref="O25:O27" si="7">E25+J25+N25</f>
        <v>11880</v>
      </c>
    </row>
    <row r="26" spans="1:15" x14ac:dyDescent="0.15">
      <c r="A26" s="14"/>
      <c r="B26" s="15" t="s">
        <v>74</v>
      </c>
      <c r="C26" s="1"/>
      <c r="D26" s="1"/>
      <c r="E26" s="1">
        <f t="shared" si="4"/>
        <v>0</v>
      </c>
      <c r="F26" s="1">
        <v>0</v>
      </c>
      <c r="G26" s="1">
        <v>0</v>
      </c>
      <c r="H26" s="1"/>
      <c r="I26" s="1"/>
      <c r="J26" s="1">
        <f t="shared" si="6"/>
        <v>0</v>
      </c>
      <c r="K26" s="1">
        <v>0</v>
      </c>
      <c r="L26" s="1"/>
      <c r="M26" s="1"/>
      <c r="N26" s="1">
        <f t="shared" si="2"/>
        <v>0</v>
      </c>
      <c r="O26" s="1">
        <f t="shared" si="7"/>
        <v>0</v>
      </c>
    </row>
    <row r="27" spans="1:15" x14ac:dyDescent="0.15">
      <c r="A27" s="14"/>
      <c r="B27" s="15" t="s">
        <v>20</v>
      </c>
      <c r="C27" s="1"/>
      <c r="D27" s="1"/>
      <c r="E27" s="1">
        <f t="shared" si="4"/>
        <v>0</v>
      </c>
      <c r="F27" s="1">
        <v>528597</v>
      </c>
      <c r="G27" s="1">
        <v>99112</v>
      </c>
      <c r="H27" s="1"/>
      <c r="I27" s="1"/>
      <c r="J27" s="1">
        <f t="shared" si="6"/>
        <v>627709</v>
      </c>
      <c r="K27" s="1">
        <v>33037</v>
      </c>
      <c r="L27" s="1"/>
      <c r="M27" s="1"/>
      <c r="N27" s="1">
        <f t="shared" si="2"/>
        <v>33037</v>
      </c>
      <c r="O27" s="1">
        <f t="shared" si="7"/>
        <v>660746</v>
      </c>
    </row>
    <row r="28" spans="1:15" x14ac:dyDescent="0.15">
      <c r="A28" s="14"/>
      <c r="B28" s="15" t="s">
        <v>50</v>
      </c>
      <c r="C28" s="1"/>
      <c r="D28" s="1"/>
      <c r="E28" s="1">
        <f t="shared" si="4"/>
        <v>0</v>
      </c>
      <c r="F28" s="1"/>
      <c r="G28" s="1"/>
      <c r="H28" s="1">
        <v>735089</v>
      </c>
      <c r="I28" s="1"/>
      <c r="J28" s="1">
        <f t="shared" si="6"/>
        <v>735089</v>
      </c>
      <c r="K28" s="1"/>
      <c r="L28" s="1"/>
      <c r="M28" s="1"/>
      <c r="N28" s="1">
        <f t="shared" si="2"/>
        <v>0</v>
      </c>
      <c r="O28" s="1">
        <f t="shared" si="3"/>
        <v>735089</v>
      </c>
    </row>
    <row r="29" spans="1:15" x14ac:dyDescent="0.15">
      <c r="A29" s="14"/>
      <c r="B29" s="15" t="s">
        <v>58</v>
      </c>
      <c r="C29" s="2">
        <f>SUM(C24:C28)</f>
        <v>118</v>
      </c>
      <c r="D29" s="2">
        <f t="shared" ref="D29:E29" si="8">SUM(D24:D28)</f>
        <v>0</v>
      </c>
      <c r="E29" s="2">
        <f t="shared" si="8"/>
        <v>118</v>
      </c>
      <c r="F29" s="2">
        <f>SUM(F23:F28)</f>
        <v>543276</v>
      </c>
      <c r="G29" s="2">
        <f t="shared" ref="G29:O29" si="9">SUM(G23:G28)</f>
        <v>105646</v>
      </c>
      <c r="H29" s="2">
        <f t="shared" si="9"/>
        <v>763027</v>
      </c>
      <c r="I29" s="2">
        <f t="shared" si="9"/>
        <v>0</v>
      </c>
      <c r="J29" s="2">
        <f t="shared" si="9"/>
        <v>1411949</v>
      </c>
      <c r="K29" s="2">
        <f t="shared" si="9"/>
        <v>33156</v>
      </c>
      <c r="L29" s="2">
        <f>SUM(L23:L28)</f>
        <v>0</v>
      </c>
      <c r="M29" s="2">
        <f>SUM(M23:M28)</f>
        <v>0</v>
      </c>
      <c r="N29" s="2">
        <f t="shared" si="9"/>
        <v>33156</v>
      </c>
      <c r="O29" s="2">
        <f t="shared" si="9"/>
        <v>1445223</v>
      </c>
    </row>
    <row r="30" spans="1:15" x14ac:dyDescent="0.15">
      <c r="A30" s="14" t="s">
        <v>7</v>
      </c>
      <c r="B30" s="15"/>
      <c r="C30" s="2">
        <f>C22+C29</f>
        <v>118</v>
      </c>
      <c r="D30" s="2">
        <f t="shared" ref="D30:N30" si="10">D22+D29</f>
        <v>0</v>
      </c>
      <c r="E30" s="2">
        <f t="shared" si="10"/>
        <v>118</v>
      </c>
      <c r="F30" s="2">
        <f t="shared" si="10"/>
        <v>543276</v>
      </c>
      <c r="G30" s="2">
        <f t="shared" si="10"/>
        <v>105646</v>
      </c>
      <c r="H30" s="2">
        <f t="shared" si="10"/>
        <v>8262384</v>
      </c>
      <c r="I30" s="2">
        <f t="shared" si="10"/>
        <v>0</v>
      </c>
      <c r="J30" s="2">
        <f t="shared" si="10"/>
        <v>8911306</v>
      </c>
      <c r="K30" s="2">
        <f t="shared" si="10"/>
        <v>8114240</v>
      </c>
      <c r="L30" s="2">
        <f>L22+L29</f>
        <v>36082871</v>
      </c>
      <c r="M30" s="2">
        <f>M22+M29</f>
        <v>71997726</v>
      </c>
      <c r="N30" s="2">
        <f t="shared" si="10"/>
        <v>116194837</v>
      </c>
      <c r="O30" s="2">
        <f>O22+O29</f>
        <v>125106261</v>
      </c>
    </row>
    <row r="31" spans="1:15" x14ac:dyDescent="0.15">
      <c r="A31" s="14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15">
      <c r="A32" s="14" t="s">
        <v>8</v>
      </c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15">
      <c r="A33" s="14" t="s">
        <v>9</v>
      </c>
      <c r="B33" s="15"/>
      <c r="C33" s="1"/>
      <c r="D33" s="1"/>
      <c r="E33" s="1">
        <f t="shared" si="4"/>
        <v>0</v>
      </c>
      <c r="F33" s="1"/>
      <c r="G33" s="1"/>
      <c r="H33" s="1"/>
      <c r="I33" s="1"/>
      <c r="J33" s="1">
        <f t="shared" ref="J33" si="11">SUM(F33:H33)</f>
        <v>0</v>
      </c>
      <c r="K33" s="1">
        <v>0</v>
      </c>
      <c r="L33" s="1"/>
      <c r="M33" s="1"/>
      <c r="N33" s="1">
        <f>SUM(K33:M33)</f>
        <v>0</v>
      </c>
      <c r="O33" s="1">
        <f>E33+J33+N33</f>
        <v>0</v>
      </c>
    </row>
    <row r="34" spans="1:15" x14ac:dyDescent="0.15">
      <c r="A34" s="14"/>
      <c r="B34" s="15" t="s">
        <v>21</v>
      </c>
      <c r="C34" s="2">
        <f>C33</f>
        <v>0</v>
      </c>
      <c r="D34" s="2">
        <f t="shared" ref="D34:N34" si="12">D33</f>
        <v>0</v>
      </c>
      <c r="E34" s="2">
        <f t="shared" si="12"/>
        <v>0</v>
      </c>
      <c r="F34" s="2">
        <f t="shared" si="12"/>
        <v>0</v>
      </c>
      <c r="G34" s="2">
        <f t="shared" si="12"/>
        <v>0</v>
      </c>
      <c r="H34" s="2">
        <f t="shared" si="12"/>
        <v>0</v>
      </c>
      <c r="I34" s="2">
        <f t="shared" si="12"/>
        <v>0</v>
      </c>
      <c r="J34" s="2">
        <f t="shared" si="12"/>
        <v>0</v>
      </c>
      <c r="K34" s="2">
        <f t="shared" si="12"/>
        <v>0</v>
      </c>
      <c r="L34" s="2">
        <f t="shared" si="12"/>
        <v>0</v>
      </c>
      <c r="M34" s="2">
        <f t="shared" si="12"/>
        <v>0</v>
      </c>
      <c r="N34" s="2">
        <f t="shared" si="12"/>
        <v>0</v>
      </c>
      <c r="O34" s="2">
        <f>O33</f>
        <v>0</v>
      </c>
    </row>
    <row r="35" spans="1:15" x14ac:dyDescent="0.15">
      <c r="A35" s="14" t="s">
        <v>10</v>
      </c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15">
      <c r="A36" s="14" t="s">
        <v>22</v>
      </c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15">
      <c r="A37" s="14"/>
      <c r="B37" s="15" t="s">
        <v>23</v>
      </c>
      <c r="C37" s="1">
        <v>217714</v>
      </c>
      <c r="D37" s="1">
        <v>72572</v>
      </c>
      <c r="E37" s="1">
        <f t="shared" si="4"/>
        <v>290286</v>
      </c>
      <c r="F37" s="1">
        <v>288946400</v>
      </c>
      <c r="G37" s="1">
        <v>56622212</v>
      </c>
      <c r="H37" s="1">
        <v>14515</v>
      </c>
      <c r="I37" s="1"/>
      <c r="J37" s="1">
        <f>SUM(F37:I37)</f>
        <v>345583127</v>
      </c>
      <c r="K37" s="1">
        <v>18303171</v>
      </c>
      <c r="L37" s="1"/>
      <c r="M37" s="1"/>
      <c r="N37" s="1">
        <f t="shared" ref="N37:N41" si="13">SUM(K37:M37)</f>
        <v>18303171</v>
      </c>
      <c r="O37" s="1">
        <f>E37+J37+N37</f>
        <v>364176584</v>
      </c>
    </row>
    <row r="38" spans="1:15" x14ac:dyDescent="0.15">
      <c r="A38" s="14"/>
      <c r="B38" s="15" t="s">
        <v>59</v>
      </c>
      <c r="C38" s="1">
        <v>735454</v>
      </c>
      <c r="D38" s="1">
        <v>1341264</v>
      </c>
      <c r="E38" s="1">
        <f t="shared" ref="E38" si="14">SUM(C38:D38)</f>
        <v>2076718</v>
      </c>
      <c r="F38" s="1">
        <v>3600628</v>
      </c>
      <c r="G38" s="1">
        <v>6098056</v>
      </c>
      <c r="H38" s="1">
        <v>582752</v>
      </c>
      <c r="I38" s="1"/>
      <c r="J38" s="1">
        <f t="shared" ref="J38:J41" si="15">SUM(F38:I38)</f>
        <v>10281436</v>
      </c>
      <c r="K38" s="1">
        <v>690239</v>
      </c>
      <c r="L38" s="1"/>
      <c r="M38" s="1"/>
      <c r="N38" s="1">
        <f t="shared" ref="N38" si="16">SUM(K38:M38)</f>
        <v>690239</v>
      </c>
      <c r="O38" s="1">
        <f t="shared" ref="O38:O41" si="17">E38+J38+N38</f>
        <v>13048393</v>
      </c>
    </row>
    <row r="39" spans="1:15" x14ac:dyDescent="0.15">
      <c r="A39" s="14"/>
      <c r="B39" s="15" t="s">
        <v>24</v>
      </c>
      <c r="C39" s="1"/>
      <c r="D39" s="1"/>
      <c r="E39" s="1">
        <f t="shared" si="4"/>
        <v>0</v>
      </c>
      <c r="F39" s="1">
        <v>282915</v>
      </c>
      <c r="G39" s="1"/>
      <c r="H39" s="1"/>
      <c r="I39" s="1"/>
      <c r="J39" s="1">
        <f t="shared" si="15"/>
        <v>282915</v>
      </c>
      <c r="K39" s="1">
        <v>543104</v>
      </c>
      <c r="L39" s="1"/>
      <c r="M39" s="1"/>
      <c r="N39" s="1">
        <f t="shared" si="13"/>
        <v>543104</v>
      </c>
      <c r="O39" s="1">
        <f t="shared" si="17"/>
        <v>826019</v>
      </c>
    </row>
    <row r="40" spans="1:15" x14ac:dyDescent="0.15">
      <c r="A40" s="14"/>
      <c r="B40" s="15" t="s">
        <v>83</v>
      </c>
      <c r="C40" s="1"/>
      <c r="D40" s="1"/>
      <c r="E40" s="1"/>
      <c r="F40" s="1"/>
      <c r="G40" s="1"/>
      <c r="H40" s="1"/>
      <c r="I40" s="1"/>
      <c r="J40" s="1"/>
      <c r="K40" s="1">
        <v>3800000</v>
      </c>
      <c r="L40" s="1"/>
      <c r="M40" s="1"/>
      <c r="N40" s="1">
        <f t="shared" si="13"/>
        <v>3800000</v>
      </c>
      <c r="O40" s="1">
        <f t="shared" si="17"/>
        <v>3800000</v>
      </c>
    </row>
    <row r="41" spans="1:15" x14ac:dyDescent="0.15">
      <c r="A41" s="14"/>
      <c r="B41" s="15" t="s">
        <v>25</v>
      </c>
      <c r="C41" s="1"/>
      <c r="D41" s="1"/>
      <c r="E41" s="1">
        <f t="shared" si="4"/>
        <v>0</v>
      </c>
      <c r="F41" s="1">
        <v>7824000</v>
      </c>
      <c r="G41" s="1">
        <v>1467000</v>
      </c>
      <c r="H41" s="1"/>
      <c r="I41" s="1"/>
      <c r="J41" s="1">
        <f t="shared" si="15"/>
        <v>9291000</v>
      </c>
      <c r="K41" s="1">
        <v>489000</v>
      </c>
      <c r="L41" s="1"/>
      <c r="M41" s="1"/>
      <c r="N41" s="1">
        <f t="shared" si="13"/>
        <v>489000</v>
      </c>
      <c r="O41" s="1">
        <f t="shared" si="17"/>
        <v>9780000</v>
      </c>
    </row>
    <row r="42" spans="1:15" x14ac:dyDescent="0.15">
      <c r="A42" s="14" t="s">
        <v>26</v>
      </c>
      <c r="B42" s="15"/>
      <c r="C42" s="2">
        <f t="shared" ref="C42:H42" si="18">SUM(C37:C41)</f>
        <v>953168</v>
      </c>
      <c r="D42" s="2">
        <f t="shared" si="18"/>
        <v>1413836</v>
      </c>
      <c r="E42" s="2">
        <f t="shared" si="18"/>
        <v>2367004</v>
      </c>
      <c r="F42" s="2">
        <f t="shared" si="18"/>
        <v>300653943</v>
      </c>
      <c r="G42" s="2">
        <f t="shared" si="18"/>
        <v>64187268</v>
      </c>
      <c r="H42" s="2">
        <f t="shared" si="18"/>
        <v>597267</v>
      </c>
      <c r="I42" s="2"/>
      <c r="J42" s="2">
        <f t="shared" ref="J42:N42" si="19">SUM(J37:J41)</f>
        <v>365438478</v>
      </c>
      <c r="K42" s="2">
        <f t="shared" si="19"/>
        <v>23825514</v>
      </c>
      <c r="L42" s="2">
        <f t="shared" si="19"/>
        <v>0</v>
      </c>
      <c r="M42" s="2">
        <f t="shared" si="19"/>
        <v>0</v>
      </c>
      <c r="N42" s="2">
        <f t="shared" si="19"/>
        <v>23825514</v>
      </c>
      <c r="O42" s="2">
        <f>SUM(O37:O41)</f>
        <v>391630996</v>
      </c>
    </row>
    <row r="43" spans="1:15" x14ac:dyDescent="0.15">
      <c r="A43" s="14" t="s">
        <v>27</v>
      </c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15">
      <c r="A44" s="14"/>
      <c r="B44" s="15" t="s">
        <v>28</v>
      </c>
      <c r="C44" s="1"/>
      <c r="D44" s="1"/>
      <c r="E44" s="1">
        <f t="shared" si="4"/>
        <v>0</v>
      </c>
      <c r="F44" s="1">
        <v>520741811</v>
      </c>
      <c r="G44" s="1">
        <v>97639091</v>
      </c>
      <c r="H44" s="1"/>
      <c r="I44" s="1"/>
      <c r="J44" s="1">
        <f>SUM(F44:I44)</f>
        <v>618380902</v>
      </c>
      <c r="K44" s="1">
        <v>32546356</v>
      </c>
      <c r="L44" s="1"/>
      <c r="M44" s="1"/>
      <c r="N44" s="1">
        <f t="shared" ref="N44:N51" si="20">SUM(K44:M44)</f>
        <v>32546356</v>
      </c>
      <c r="O44" s="1">
        <f>E44+J44+N44</f>
        <v>650927258</v>
      </c>
    </row>
    <row r="45" spans="1:15" x14ac:dyDescent="0.15">
      <c r="A45" s="14"/>
      <c r="B45" s="15" t="s">
        <v>29</v>
      </c>
      <c r="C45" s="1">
        <v>165580</v>
      </c>
      <c r="D45" s="1">
        <v>38708</v>
      </c>
      <c r="E45" s="1">
        <f t="shared" si="4"/>
        <v>204288</v>
      </c>
      <c r="F45" s="1">
        <v>21009809</v>
      </c>
      <c r="G45" s="1">
        <v>4889490</v>
      </c>
      <c r="H45" s="1">
        <v>7741</v>
      </c>
      <c r="I45" s="1"/>
      <c r="J45" s="1">
        <f t="shared" ref="J45:J50" si="21">SUM(F45:I45)</f>
        <v>25907040</v>
      </c>
      <c r="K45" s="1">
        <v>1558959</v>
      </c>
      <c r="L45" s="1"/>
      <c r="M45" s="1"/>
      <c r="N45" s="1">
        <f t="shared" si="20"/>
        <v>1558959</v>
      </c>
      <c r="O45" s="1">
        <f t="shared" ref="O45:O51" si="22">E45+J45+N45</f>
        <v>27670287</v>
      </c>
    </row>
    <row r="46" spans="1:15" x14ac:dyDescent="0.15">
      <c r="A46" s="14"/>
      <c r="B46" s="15" t="s">
        <v>11</v>
      </c>
      <c r="C46" s="1"/>
      <c r="D46" s="1"/>
      <c r="E46" s="1">
        <f t="shared" si="4"/>
        <v>0</v>
      </c>
      <c r="F46" s="1">
        <v>4326185</v>
      </c>
      <c r="G46" s="1">
        <v>811163</v>
      </c>
      <c r="H46" s="1"/>
      <c r="I46" s="1"/>
      <c r="J46" s="1">
        <f t="shared" si="21"/>
        <v>5137348</v>
      </c>
      <c r="K46" s="1">
        <v>270389</v>
      </c>
      <c r="L46" s="1"/>
      <c r="M46" s="1"/>
      <c r="N46" s="1">
        <f t="shared" si="20"/>
        <v>270389</v>
      </c>
      <c r="O46" s="1">
        <f t="shared" si="22"/>
        <v>5407737</v>
      </c>
    </row>
    <row r="47" spans="1:15" x14ac:dyDescent="0.15">
      <c r="A47" s="14"/>
      <c r="B47" s="15" t="s">
        <v>12</v>
      </c>
      <c r="C47" s="1">
        <v>96573</v>
      </c>
      <c r="D47" s="1">
        <v>0</v>
      </c>
      <c r="E47" s="1">
        <f t="shared" si="4"/>
        <v>96573</v>
      </c>
      <c r="F47" s="1">
        <v>293953</v>
      </c>
      <c r="G47" s="1">
        <v>1227417</v>
      </c>
      <c r="H47" s="1">
        <v>0</v>
      </c>
      <c r="I47" s="1"/>
      <c r="J47" s="1">
        <f t="shared" si="21"/>
        <v>1521370</v>
      </c>
      <c r="K47" s="1">
        <v>15405</v>
      </c>
      <c r="L47" s="1"/>
      <c r="M47" s="1"/>
      <c r="N47" s="1">
        <f t="shared" si="20"/>
        <v>15405</v>
      </c>
      <c r="O47" s="1">
        <f t="shared" si="22"/>
        <v>1633348</v>
      </c>
    </row>
    <row r="48" spans="1:15" x14ac:dyDescent="0.15">
      <c r="A48" s="14"/>
      <c r="B48" s="15" t="s">
        <v>30</v>
      </c>
      <c r="C48" s="1"/>
      <c r="D48" s="1"/>
      <c r="E48" s="1">
        <f t="shared" si="4"/>
        <v>0</v>
      </c>
      <c r="F48" s="1">
        <v>1</v>
      </c>
      <c r="G48" s="1">
        <v>162001</v>
      </c>
      <c r="H48" s="1"/>
      <c r="I48" s="1"/>
      <c r="J48" s="1">
        <f t="shared" si="21"/>
        <v>162002</v>
      </c>
      <c r="K48" s="1">
        <v>1</v>
      </c>
      <c r="L48" s="1"/>
      <c r="M48" s="1"/>
      <c r="N48" s="1">
        <f t="shared" si="20"/>
        <v>1</v>
      </c>
      <c r="O48" s="1">
        <f t="shared" si="22"/>
        <v>162003</v>
      </c>
    </row>
    <row r="49" spans="1:15" x14ac:dyDescent="0.15">
      <c r="A49" s="14"/>
      <c r="B49" s="15" t="s">
        <v>31</v>
      </c>
      <c r="C49" s="1"/>
      <c r="D49" s="1"/>
      <c r="E49" s="1">
        <f t="shared" si="4"/>
        <v>0</v>
      </c>
      <c r="F49" s="1">
        <v>3669144</v>
      </c>
      <c r="G49" s="1">
        <v>687965</v>
      </c>
      <c r="H49" s="1"/>
      <c r="I49" s="1"/>
      <c r="J49" s="1">
        <f t="shared" si="21"/>
        <v>4357109</v>
      </c>
      <c r="K49" s="1">
        <v>229321</v>
      </c>
      <c r="L49" s="1"/>
      <c r="M49" s="1"/>
      <c r="N49" s="1">
        <f t="shared" si="20"/>
        <v>229321</v>
      </c>
      <c r="O49" s="1">
        <f t="shared" si="22"/>
        <v>4586430</v>
      </c>
    </row>
    <row r="50" spans="1:15" x14ac:dyDescent="0.15">
      <c r="A50" s="14"/>
      <c r="B50" s="15" t="s">
        <v>13</v>
      </c>
      <c r="C50" s="1"/>
      <c r="D50" s="1"/>
      <c r="E50" s="1">
        <f t="shared" si="4"/>
        <v>0</v>
      </c>
      <c r="F50" s="1"/>
      <c r="G50" s="1"/>
      <c r="H50" s="1"/>
      <c r="I50" s="1"/>
      <c r="J50" s="1">
        <f t="shared" si="21"/>
        <v>0</v>
      </c>
      <c r="K50" s="1">
        <v>50300</v>
      </c>
      <c r="L50" s="1"/>
      <c r="M50" s="1"/>
      <c r="N50" s="1">
        <f t="shared" si="20"/>
        <v>50300</v>
      </c>
      <c r="O50" s="1">
        <f t="shared" si="22"/>
        <v>50300</v>
      </c>
    </row>
    <row r="51" spans="1:15" x14ac:dyDescent="0.15">
      <c r="A51" s="14"/>
      <c r="B51" s="15" t="s">
        <v>32</v>
      </c>
      <c r="C51" s="1">
        <v>68848</v>
      </c>
      <c r="D51" s="1">
        <v>86037</v>
      </c>
      <c r="E51" s="1">
        <f t="shared" si="4"/>
        <v>154885</v>
      </c>
      <c r="F51" s="1">
        <v>301234</v>
      </c>
      <c r="G51" s="1">
        <v>323748</v>
      </c>
      <c r="H51" s="1">
        <v>17217</v>
      </c>
      <c r="I51" s="1"/>
      <c r="J51" s="1">
        <f t="shared" ref="J51" si="23">SUM(F51:I51)</f>
        <v>642199</v>
      </c>
      <c r="K51" s="1">
        <v>111886</v>
      </c>
      <c r="L51" s="1"/>
      <c r="M51" s="1"/>
      <c r="N51" s="1">
        <f t="shared" si="20"/>
        <v>111886</v>
      </c>
      <c r="O51" s="1">
        <f t="shared" si="22"/>
        <v>908970</v>
      </c>
    </row>
    <row r="52" spans="1:15" x14ac:dyDescent="0.15">
      <c r="A52" s="14" t="s">
        <v>14</v>
      </c>
      <c r="B52" s="15"/>
      <c r="C52" s="2">
        <f>SUM(C44:C51)</f>
        <v>331001</v>
      </c>
      <c r="D52" s="2">
        <f t="shared" ref="D52:N52" si="24">SUM(D44:D51)</f>
        <v>124745</v>
      </c>
      <c r="E52" s="2">
        <f t="shared" si="24"/>
        <v>455746</v>
      </c>
      <c r="F52" s="2">
        <f t="shared" si="24"/>
        <v>550342137</v>
      </c>
      <c r="G52" s="2">
        <f t="shared" si="24"/>
        <v>105740875</v>
      </c>
      <c r="H52" s="2">
        <f t="shared" si="24"/>
        <v>24958</v>
      </c>
      <c r="I52" s="2">
        <f t="shared" si="24"/>
        <v>0</v>
      </c>
      <c r="J52" s="2">
        <f t="shared" si="24"/>
        <v>656107970</v>
      </c>
      <c r="K52" s="2">
        <f t="shared" si="24"/>
        <v>34782617</v>
      </c>
      <c r="L52" s="2">
        <f t="shared" si="24"/>
        <v>0</v>
      </c>
      <c r="M52" s="2">
        <f t="shared" si="24"/>
        <v>0</v>
      </c>
      <c r="N52" s="2">
        <f t="shared" si="24"/>
        <v>34782617</v>
      </c>
      <c r="O52" s="2">
        <f>SUM(O44:O51)</f>
        <v>691346333</v>
      </c>
    </row>
    <row r="53" spans="1:15" x14ac:dyDescent="0.15">
      <c r="A53" s="14" t="s">
        <v>15</v>
      </c>
      <c r="B53" s="15"/>
      <c r="C53" s="1">
        <f t="shared" ref="C53:O53" si="25">C34+C42+C52</f>
        <v>1284169</v>
      </c>
      <c r="D53" s="1">
        <f t="shared" si="25"/>
        <v>1538581</v>
      </c>
      <c r="E53" s="1">
        <f t="shared" si="25"/>
        <v>2822750</v>
      </c>
      <c r="F53" s="1">
        <f t="shared" si="25"/>
        <v>850996080</v>
      </c>
      <c r="G53" s="1">
        <f t="shared" si="25"/>
        <v>169928143</v>
      </c>
      <c r="H53" s="1">
        <f t="shared" si="25"/>
        <v>622225</v>
      </c>
      <c r="I53" s="1">
        <f t="shared" si="25"/>
        <v>0</v>
      </c>
      <c r="J53" s="1">
        <f t="shared" si="25"/>
        <v>1021546448</v>
      </c>
      <c r="K53" s="1">
        <f t="shared" si="25"/>
        <v>58608131</v>
      </c>
      <c r="L53" s="1">
        <f t="shared" si="25"/>
        <v>0</v>
      </c>
      <c r="M53" s="1">
        <f t="shared" si="25"/>
        <v>0</v>
      </c>
      <c r="N53" s="1">
        <f t="shared" si="25"/>
        <v>58608131</v>
      </c>
      <c r="O53" s="1">
        <f t="shared" si="25"/>
        <v>1082977329</v>
      </c>
    </row>
    <row r="54" spans="1:15" x14ac:dyDescent="0.15">
      <c r="A54" s="14" t="s">
        <v>16</v>
      </c>
      <c r="B54" s="15"/>
      <c r="C54" s="2">
        <f t="shared" ref="C54:O54" si="26">C53+C30</f>
        <v>1284287</v>
      </c>
      <c r="D54" s="2">
        <f t="shared" si="26"/>
        <v>1538581</v>
      </c>
      <c r="E54" s="2">
        <f t="shared" si="26"/>
        <v>2822868</v>
      </c>
      <c r="F54" s="2">
        <f t="shared" si="26"/>
        <v>851539356</v>
      </c>
      <c r="G54" s="2">
        <f t="shared" si="26"/>
        <v>170033789</v>
      </c>
      <c r="H54" s="2">
        <f t="shared" si="26"/>
        <v>8884609</v>
      </c>
      <c r="I54" s="2">
        <f t="shared" si="26"/>
        <v>0</v>
      </c>
      <c r="J54" s="2">
        <f t="shared" si="26"/>
        <v>1030457754</v>
      </c>
      <c r="K54" s="2">
        <f t="shared" si="26"/>
        <v>66722371</v>
      </c>
      <c r="L54" s="2">
        <f t="shared" si="26"/>
        <v>36082871</v>
      </c>
      <c r="M54" s="2">
        <f t="shared" si="26"/>
        <v>71997726</v>
      </c>
      <c r="N54" s="2">
        <f t="shared" si="26"/>
        <v>174802968</v>
      </c>
      <c r="O54" s="2">
        <f t="shared" si="26"/>
        <v>1208083590</v>
      </c>
    </row>
    <row r="55" spans="1:15" x14ac:dyDescent="0.15">
      <c r="A55" s="14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15">
      <c r="A56" s="14" t="s">
        <v>17</v>
      </c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15">
      <c r="A57" s="14" t="s">
        <v>33</v>
      </c>
      <c r="B57" s="15"/>
      <c r="C57" s="1"/>
      <c r="D57" s="1"/>
      <c r="E57" s="1"/>
      <c r="F57" s="1"/>
      <c r="G57" s="1"/>
      <c r="H57" s="1"/>
      <c r="I57" s="1"/>
      <c r="J57" s="1">
        <f>SUM(F57:I57)</f>
        <v>0</v>
      </c>
      <c r="K57" s="1"/>
      <c r="L57" s="1"/>
      <c r="M57" s="1"/>
      <c r="N57" s="1">
        <f t="shared" ref="N57:N66" si="27">SUM(K57:M57)</f>
        <v>0</v>
      </c>
      <c r="O57" s="1">
        <f>E57+J57+N57</f>
        <v>0</v>
      </c>
    </row>
    <row r="58" spans="1:15" x14ac:dyDescent="0.15">
      <c r="A58" s="14"/>
      <c r="B58" s="15" t="s">
        <v>34</v>
      </c>
      <c r="C58" s="1">
        <v>73532</v>
      </c>
      <c r="D58" s="1">
        <v>31270</v>
      </c>
      <c r="E58" s="1">
        <f>SUM(C58:D58)</f>
        <v>104802</v>
      </c>
      <c r="F58" s="1">
        <v>996181</v>
      </c>
      <c r="G58" s="1">
        <v>770182</v>
      </c>
      <c r="H58" s="1">
        <v>1663</v>
      </c>
      <c r="I58" s="1"/>
      <c r="J58" s="1">
        <f t="shared" ref="J58:J66" si="28">SUM(F58:I58)</f>
        <v>1768026</v>
      </c>
      <c r="K58" s="9">
        <v>311464</v>
      </c>
      <c r="L58" s="1"/>
      <c r="M58" s="1"/>
      <c r="N58" s="1">
        <f t="shared" si="27"/>
        <v>311464</v>
      </c>
      <c r="O58" s="1">
        <f>E58+J58+N58</f>
        <v>2184292</v>
      </c>
    </row>
    <row r="59" spans="1:15" x14ac:dyDescent="0.15">
      <c r="A59" s="14"/>
      <c r="B59" s="15" t="s">
        <v>35</v>
      </c>
      <c r="C59" s="1"/>
      <c r="D59" s="1"/>
      <c r="E59" s="1">
        <f t="shared" si="4"/>
        <v>0</v>
      </c>
      <c r="F59" s="1"/>
      <c r="G59" s="1">
        <v>259050</v>
      </c>
      <c r="H59" s="1"/>
      <c r="I59" s="1"/>
      <c r="J59" s="1">
        <f t="shared" si="28"/>
        <v>259050</v>
      </c>
      <c r="K59" s="1"/>
      <c r="L59" s="1"/>
      <c r="M59" s="1"/>
      <c r="N59" s="1">
        <f t="shared" si="27"/>
        <v>0</v>
      </c>
      <c r="O59" s="1">
        <f t="shared" ref="O59:O66" si="29">E59+J59+N59</f>
        <v>259050</v>
      </c>
    </row>
    <row r="60" spans="1:15" x14ac:dyDescent="0.15">
      <c r="A60" s="14"/>
      <c r="B60" s="15" t="s">
        <v>85</v>
      </c>
      <c r="C60" s="1"/>
      <c r="D60" s="1"/>
      <c r="E60" s="1">
        <f t="shared" si="4"/>
        <v>0</v>
      </c>
      <c r="F60" s="1">
        <v>0</v>
      </c>
      <c r="G60" s="1"/>
      <c r="H60" s="1"/>
      <c r="I60" s="1"/>
      <c r="J60" s="1">
        <f t="shared" si="28"/>
        <v>0</v>
      </c>
      <c r="K60" s="1"/>
      <c r="L60" s="1">
        <v>0</v>
      </c>
      <c r="M60" s="1"/>
      <c r="N60" s="1">
        <f t="shared" si="27"/>
        <v>0</v>
      </c>
      <c r="O60" s="1">
        <f t="shared" si="29"/>
        <v>0</v>
      </c>
    </row>
    <row r="61" spans="1:15" x14ac:dyDescent="0.15">
      <c r="A61" s="14"/>
      <c r="B61" s="15" t="s">
        <v>36</v>
      </c>
      <c r="C61" s="1"/>
      <c r="D61" s="1">
        <v>0</v>
      </c>
      <c r="E61" s="1">
        <f t="shared" si="4"/>
        <v>0</v>
      </c>
      <c r="F61" s="1">
        <v>33870</v>
      </c>
      <c r="G61" s="1"/>
      <c r="H61" s="1"/>
      <c r="I61" s="1"/>
      <c r="J61" s="1">
        <f t="shared" si="28"/>
        <v>33870</v>
      </c>
      <c r="K61" s="1">
        <v>209429</v>
      </c>
      <c r="L61" s="1">
        <v>0</v>
      </c>
      <c r="M61" s="1"/>
      <c r="N61" s="1">
        <f t="shared" si="27"/>
        <v>209429</v>
      </c>
      <c r="O61" s="1">
        <f t="shared" si="29"/>
        <v>243299</v>
      </c>
    </row>
    <row r="62" spans="1:15" x14ac:dyDescent="0.15">
      <c r="A62" s="14"/>
      <c r="B62" s="15" t="s">
        <v>61</v>
      </c>
      <c r="C62" s="1"/>
      <c r="D62" s="1"/>
      <c r="E62" s="1">
        <f t="shared" si="4"/>
        <v>0</v>
      </c>
      <c r="F62" s="1">
        <v>17435952</v>
      </c>
      <c r="G62" s="1"/>
      <c r="H62" s="1"/>
      <c r="I62" s="1"/>
      <c r="J62" s="1">
        <f t="shared" si="28"/>
        <v>17435952</v>
      </c>
      <c r="K62" s="1"/>
      <c r="L62" s="1"/>
      <c r="M62" s="1"/>
      <c r="N62" s="1">
        <f t="shared" si="27"/>
        <v>0</v>
      </c>
      <c r="O62" s="1">
        <f t="shared" si="29"/>
        <v>17435952</v>
      </c>
    </row>
    <row r="63" spans="1:15" x14ac:dyDescent="0.15">
      <c r="A63" s="14"/>
      <c r="B63" s="15" t="s">
        <v>62</v>
      </c>
      <c r="C63" s="1"/>
      <c r="D63" s="1"/>
      <c r="E63" s="1">
        <f t="shared" si="4"/>
        <v>0</v>
      </c>
      <c r="F63" s="1">
        <v>3025341</v>
      </c>
      <c r="G63" s="1">
        <v>567256</v>
      </c>
      <c r="H63" s="1"/>
      <c r="I63" s="1"/>
      <c r="J63" s="1">
        <f t="shared" si="28"/>
        <v>3592597</v>
      </c>
      <c r="K63" s="1">
        <v>189082</v>
      </c>
      <c r="L63" s="1"/>
      <c r="M63" s="1"/>
      <c r="N63" s="1">
        <f t="shared" si="27"/>
        <v>189082</v>
      </c>
      <c r="O63" s="1">
        <f t="shared" si="29"/>
        <v>3781679</v>
      </c>
    </row>
    <row r="64" spans="1:15" x14ac:dyDescent="0.15">
      <c r="A64" s="14"/>
      <c r="B64" s="15" t="s">
        <v>75</v>
      </c>
      <c r="C64" s="1">
        <v>17208</v>
      </c>
      <c r="D64" s="1">
        <v>21516</v>
      </c>
      <c r="E64" s="1">
        <f t="shared" si="4"/>
        <v>38724</v>
      </c>
      <c r="F64" s="1">
        <v>75312</v>
      </c>
      <c r="G64" s="1">
        <v>117174</v>
      </c>
      <c r="H64" s="1">
        <v>4308</v>
      </c>
      <c r="I64" s="1"/>
      <c r="J64" s="1">
        <f t="shared" si="28"/>
        <v>196794</v>
      </c>
      <c r="K64" s="1">
        <v>27972</v>
      </c>
      <c r="L64" s="1"/>
      <c r="M64" s="1"/>
      <c r="N64" s="1">
        <f t="shared" si="27"/>
        <v>27972</v>
      </c>
      <c r="O64" s="1">
        <f t="shared" si="29"/>
        <v>263490</v>
      </c>
    </row>
    <row r="65" spans="1:15" x14ac:dyDescent="0.15">
      <c r="A65" s="14"/>
      <c r="B65" s="15" t="s">
        <v>63</v>
      </c>
      <c r="C65" s="1"/>
      <c r="D65" s="1"/>
      <c r="E65" s="1">
        <f t="shared" si="4"/>
        <v>0</v>
      </c>
      <c r="F65" s="1"/>
      <c r="G65" s="1"/>
      <c r="H65" s="1"/>
      <c r="I65" s="1"/>
      <c r="J65" s="1">
        <f t="shared" si="28"/>
        <v>0</v>
      </c>
      <c r="K65" s="1">
        <v>71000</v>
      </c>
      <c r="L65" s="1"/>
      <c r="M65" s="1"/>
      <c r="N65" s="1">
        <f t="shared" si="27"/>
        <v>71000</v>
      </c>
      <c r="O65" s="1">
        <f t="shared" si="29"/>
        <v>71000</v>
      </c>
    </row>
    <row r="66" spans="1:15" x14ac:dyDescent="0.15">
      <c r="A66" s="14"/>
      <c r="B66" s="15" t="s">
        <v>64</v>
      </c>
      <c r="C66" s="1"/>
      <c r="D66" s="1"/>
      <c r="E66" s="1">
        <f t="shared" si="4"/>
        <v>0</v>
      </c>
      <c r="F66" s="1"/>
      <c r="G66" s="1"/>
      <c r="H66" s="1"/>
      <c r="I66" s="9">
        <v>1626700</v>
      </c>
      <c r="J66" s="1">
        <f t="shared" si="28"/>
        <v>1626700</v>
      </c>
      <c r="K66" s="9">
        <v>0</v>
      </c>
      <c r="L66" s="1"/>
      <c r="M66" s="1"/>
      <c r="N66" s="1">
        <f t="shared" si="27"/>
        <v>0</v>
      </c>
      <c r="O66" s="1">
        <f t="shared" si="29"/>
        <v>1626700</v>
      </c>
    </row>
    <row r="67" spans="1:15" x14ac:dyDescent="0.15">
      <c r="A67" s="14" t="s">
        <v>37</v>
      </c>
      <c r="B67" s="15"/>
      <c r="C67" s="2">
        <f>SUM(C58:C66)</f>
        <v>90740</v>
      </c>
      <c r="D67" s="2">
        <f>SUM(D58:D66)</f>
        <v>52786</v>
      </c>
      <c r="E67" s="2">
        <f>SUM(E58:E66)</f>
        <v>143526</v>
      </c>
      <c r="F67" s="2">
        <f>SUM(F57:F66)</f>
        <v>21566656</v>
      </c>
      <c r="G67" s="2">
        <f t="shared" ref="G67:H67" si="30">SUM(G57:G66)</f>
        <v>1713662</v>
      </c>
      <c r="H67" s="2">
        <f t="shared" si="30"/>
        <v>5971</v>
      </c>
      <c r="I67" s="2">
        <f t="shared" ref="I67" si="31">SUM(I57:I66)</f>
        <v>1626700</v>
      </c>
      <c r="J67" s="2">
        <f>SUM(J57:J66)</f>
        <v>24912989</v>
      </c>
      <c r="K67" s="2">
        <f>SUM(K57:K66)</f>
        <v>808947</v>
      </c>
      <c r="L67" s="2">
        <f>SUM(L58:L66)</f>
        <v>0</v>
      </c>
      <c r="M67" s="2">
        <f>SUM(M58:M66)</f>
        <v>0</v>
      </c>
      <c r="N67" s="2">
        <f>SUM(N57:N66)</f>
        <v>808947</v>
      </c>
      <c r="O67" s="2">
        <f>SUM(O57:O66)</f>
        <v>25865462</v>
      </c>
    </row>
    <row r="68" spans="1:15" x14ac:dyDescent="0.15">
      <c r="A68" s="14" t="s">
        <v>38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15">
      <c r="A69" s="14"/>
      <c r="B69" s="15" t="s">
        <v>39</v>
      </c>
      <c r="C69" s="1"/>
      <c r="D69" s="1"/>
      <c r="E69" s="1">
        <f t="shared" si="4"/>
        <v>0</v>
      </c>
      <c r="F69" s="1"/>
      <c r="G69" s="1"/>
      <c r="H69" s="1"/>
      <c r="I69" s="1"/>
      <c r="J69" s="1">
        <f>SUM(F69:I69)</f>
        <v>0</v>
      </c>
      <c r="K69" s="1"/>
      <c r="L69" s="1"/>
      <c r="M69" s="1"/>
      <c r="N69" s="1">
        <f t="shared" ref="N69:N72" si="32">SUM(K69:M69)</f>
        <v>0</v>
      </c>
      <c r="O69" s="1">
        <f>E69+J69+N69</f>
        <v>0</v>
      </c>
    </row>
    <row r="70" spans="1:15" x14ac:dyDescent="0.15">
      <c r="A70" s="14"/>
      <c r="B70" s="15" t="s">
        <v>40</v>
      </c>
      <c r="C70" s="1">
        <v>735454</v>
      </c>
      <c r="D70" s="1">
        <v>1341264</v>
      </c>
      <c r="E70" s="1">
        <f t="shared" ref="E70" si="33">SUM(C70:D70)</f>
        <v>2076718</v>
      </c>
      <c r="F70" s="1">
        <v>3600628</v>
      </c>
      <c r="G70" s="1">
        <v>6098056</v>
      </c>
      <c r="H70" s="1">
        <v>582752</v>
      </c>
      <c r="I70" s="1"/>
      <c r="J70" s="1">
        <f>SUM(F70:I70)</f>
        <v>10281436</v>
      </c>
      <c r="K70" s="1">
        <v>690239</v>
      </c>
      <c r="L70" s="1"/>
      <c r="M70" s="1"/>
      <c r="N70" s="1">
        <f t="shared" si="32"/>
        <v>690239</v>
      </c>
      <c r="O70" s="1">
        <f t="shared" ref="O70:O72" si="34">E70+J70+N70</f>
        <v>13048393</v>
      </c>
    </row>
    <row r="71" spans="1:15" x14ac:dyDescent="0.15">
      <c r="A71" s="14"/>
      <c r="B71" s="15" t="s">
        <v>41</v>
      </c>
      <c r="C71" s="1">
        <v>51640</v>
      </c>
      <c r="D71" s="1">
        <v>64521</v>
      </c>
      <c r="E71" s="1">
        <f t="shared" ref="E71" si="35">SUM(C71:D71)</f>
        <v>116161</v>
      </c>
      <c r="F71" s="1">
        <v>225898</v>
      </c>
      <c r="G71" s="1">
        <v>206598</v>
      </c>
      <c r="H71" s="1">
        <v>12909</v>
      </c>
      <c r="I71" s="1"/>
      <c r="J71" s="1">
        <f t="shared" ref="J71:J72" si="36">SUM(F71:I71)</f>
        <v>445405</v>
      </c>
      <c r="K71" s="1">
        <v>83914</v>
      </c>
      <c r="L71" s="1"/>
      <c r="M71" s="1"/>
      <c r="N71" s="1">
        <f t="shared" si="32"/>
        <v>83914</v>
      </c>
      <c r="O71" s="1">
        <f t="shared" si="34"/>
        <v>645480</v>
      </c>
    </row>
    <row r="72" spans="1:15" x14ac:dyDescent="0.15">
      <c r="A72" s="14"/>
      <c r="B72" s="15" t="s">
        <v>51</v>
      </c>
      <c r="C72" s="1"/>
      <c r="D72" s="1"/>
      <c r="E72" s="1">
        <f t="shared" si="4"/>
        <v>0</v>
      </c>
      <c r="F72" s="1">
        <v>122051369</v>
      </c>
      <c r="G72" s="1"/>
      <c r="H72" s="1"/>
      <c r="I72" s="1"/>
      <c r="J72" s="1">
        <f t="shared" si="36"/>
        <v>122051369</v>
      </c>
      <c r="K72" s="1"/>
      <c r="L72" s="1"/>
      <c r="M72" s="1"/>
      <c r="N72" s="1">
        <f t="shared" si="32"/>
        <v>0</v>
      </c>
      <c r="O72" s="1">
        <f t="shared" si="34"/>
        <v>122051369</v>
      </c>
    </row>
    <row r="73" spans="1:15" x14ac:dyDescent="0.15">
      <c r="A73" s="14" t="s">
        <v>42</v>
      </c>
      <c r="B73" s="15"/>
      <c r="C73" s="2">
        <f>SUM(C69:C72)</f>
        <v>787094</v>
      </c>
      <c r="D73" s="2">
        <f t="shared" ref="D73:N73" si="37">SUM(D69:D72)</f>
        <v>1405785</v>
      </c>
      <c r="E73" s="2">
        <f t="shared" si="37"/>
        <v>2192879</v>
      </c>
      <c r="F73" s="2">
        <f t="shared" si="37"/>
        <v>125877895</v>
      </c>
      <c r="G73" s="2">
        <f t="shared" si="37"/>
        <v>6304654</v>
      </c>
      <c r="H73" s="2">
        <f t="shared" si="37"/>
        <v>595661</v>
      </c>
      <c r="I73" s="2">
        <f t="shared" si="37"/>
        <v>0</v>
      </c>
      <c r="J73" s="2">
        <f>SUM(J69:J72)</f>
        <v>132778210</v>
      </c>
      <c r="K73" s="2">
        <f t="shared" si="37"/>
        <v>774153</v>
      </c>
      <c r="L73" s="2">
        <f t="shared" si="37"/>
        <v>0</v>
      </c>
      <c r="M73" s="2">
        <f t="shared" si="37"/>
        <v>0</v>
      </c>
      <c r="N73" s="2">
        <f t="shared" si="37"/>
        <v>774153</v>
      </c>
      <c r="O73" s="2">
        <f>SUM(O69:O72)</f>
        <v>135745242</v>
      </c>
    </row>
    <row r="74" spans="1:15" x14ac:dyDescent="0.15">
      <c r="A74" s="14" t="s">
        <v>43</v>
      </c>
      <c r="B74" s="15"/>
      <c r="C74" s="2">
        <f>C67+C73</f>
        <v>877834</v>
      </c>
      <c r="D74" s="2">
        <f t="shared" ref="D74:N74" si="38">D67+D73</f>
        <v>1458571</v>
      </c>
      <c r="E74" s="2">
        <f t="shared" si="38"/>
        <v>2336405</v>
      </c>
      <c r="F74" s="2">
        <f t="shared" si="38"/>
        <v>147444551</v>
      </c>
      <c r="G74" s="2">
        <f t="shared" si="38"/>
        <v>8018316</v>
      </c>
      <c r="H74" s="2">
        <f t="shared" si="38"/>
        <v>601632</v>
      </c>
      <c r="I74" s="2">
        <f t="shared" si="38"/>
        <v>1626700</v>
      </c>
      <c r="J74" s="2">
        <f>J67+J73</f>
        <v>157691199</v>
      </c>
      <c r="K74" s="2">
        <f t="shared" si="38"/>
        <v>1583100</v>
      </c>
      <c r="L74" s="2">
        <f t="shared" si="38"/>
        <v>0</v>
      </c>
      <c r="M74" s="2">
        <f t="shared" si="38"/>
        <v>0</v>
      </c>
      <c r="N74" s="2">
        <f t="shared" si="38"/>
        <v>1583100</v>
      </c>
      <c r="O74" s="2">
        <f>O67+O73</f>
        <v>161610704</v>
      </c>
    </row>
    <row r="75" spans="1:15" x14ac:dyDescent="0.15">
      <c r="A75" s="14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15">
      <c r="A76" s="14" t="s">
        <v>44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15">
      <c r="A77" s="14" t="s">
        <v>45</v>
      </c>
      <c r="B77" s="15"/>
      <c r="C77" s="1">
        <v>0</v>
      </c>
      <c r="D77" s="1">
        <v>0</v>
      </c>
      <c r="E77" s="1">
        <f>SUM(C77:D77)</f>
        <v>0</v>
      </c>
      <c r="F77" s="1">
        <v>0</v>
      </c>
      <c r="G77" s="1">
        <v>0</v>
      </c>
      <c r="H77" s="1">
        <v>0</v>
      </c>
      <c r="I77" s="1">
        <v>0</v>
      </c>
      <c r="J77" s="1">
        <f>SUM(F77:I77)</f>
        <v>0</v>
      </c>
      <c r="K77" s="1">
        <v>0</v>
      </c>
      <c r="L77" s="1">
        <v>0</v>
      </c>
      <c r="M77" s="1">
        <v>0</v>
      </c>
      <c r="N77" s="1">
        <f>SUM(K77:M77)</f>
        <v>0</v>
      </c>
      <c r="O77" s="1">
        <f>E77+J77+N77</f>
        <v>0</v>
      </c>
    </row>
    <row r="78" spans="1:15" x14ac:dyDescent="0.15">
      <c r="A78" s="14"/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15">
      <c r="A79" s="14" t="s">
        <v>46</v>
      </c>
      <c r="B79" s="15"/>
      <c r="C79" s="1">
        <f t="shared" ref="C79:N79" si="39">C54-C74</f>
        <v>406453</v>
      </c>
      <c r="D79" s="4">
        <f t="shared" si="39"/>
        <v>80010</v>
      </c>
      <c r="E79" s="4">
        <f t="shared" si="39"/>
        <v>486463</v>
      </c>
      <c r="F79" s="1">
        <f>F54-F74</f>
        <v>704094805</v>
      </c>
      <c r="G79" s="1">
        <f t="shared" si="39"/>
        <v>162015473</v>
      </c>
      <c r="H79" s="1">
        <f t="shared" si="39"/>
        <v>8282977</v>
      </c>
      <c r="I79" s="4">
        <f t="shared" si="39"/>
        <v>-1626700</v>
      </c>
      <c r="J79" s="1">
        <f>J54-J74</f>
        <v>872766555</v>
      </c>
      <c r="K79" s="1">
        <f t="shared" si="39"/>
        <v>65139271</v>
      </c>
      <c r="L79" s="1">
        <f t="shared" si="39"/>
        <v>36082871</v>
      </c>
      <c r="M79" s="1">
        <f t="shared" si="39"/>
        <v>71997726</v>
      </c>
      <c r="N79" s="1">
        <f t="shared" si="39"/>
        <v>173219868</v>
      </c>
      <c r="O79" s="1">
        <f>O54-O74</f>
        <v>1046472886</v>
      </c>
    </row>
    <row r="80" spans="1:15" x14ac:dyDescent="0.15">
      <c r="A80" s="14" t="s">
        <v>47</v>
      </c>
      <c r="B80" s="15"/>
      <c r="C80" s="5" t="s">
        <v>82</v>
      </c>
      <c r="D80" s="5" t="s">
        <v>82</v>
      </c>
      <c r="E80" s="5" t="s">
        <v>82</v>
      </c>
      <c r="F80" s="5" t="s">
        <v>82</v>
      </c>
      <c r="G80" s="5" t="s">
        <v>82</v>
      </c>
      <c r="H80" s="5" t="s">
        <v>82</v>
      </c>
      <c r="I80" s="5" t="s">
        <v>82</v>
      </c>
      <c r="J80" s="5" t="s">
        <v>84</v>
      </c>
      <c r="K80" s="5" t="s">
        <v>82</v>
      </c>
      <c r="L80" s="5" t="s">
        <v>82</v>
      </c>
      <c r="M80" s="5" t="s">
        <v>82</v>
      </c>
      <c r="N80" s="5" t="s">
        <v>82</v>
      </c>
      <c r="O80" s="5" t="s">
        <v>82</v>
      </c>
    </row>
    <row r="81" spans="1:15" x14ac:dyDescent="0.15">
      <c r="A81" s="14" t="s">
        <v>48</v>
      </c>
      <c r="B81" s="15"/>
      <c r="C81" s="6">
        <f>-C42</f>
        <v>-953168</v>
      </c>
      <c r="D81" s="6">
        <f>-D42</f>
        <v>-1413836</v>
      </c>
      <c r="E81" s="6">
        <f>SUM(C81:D81)</f>
        <v>-2367004</v>
      </c>
      <c r="F81" s="6">
        <f t="shared" ref="F81:M81" si="40">-F42</f>
        <v>-300653943</v>
      </c>
      <c r="G81" s="6">
        <f t="shared" si="40"/>
        <v>-64187268</v>
      </c>
      <c r="H81" s="6">
        <f t="shared" si="40"/>
        <v>-597267</v>
      </c>
      <c r="I81" s="6">
        <f t="shared" si="40"/>
        <v>0</v>
      </c>
      <c r="J81" s="6">
        <f>SUM(F81:I81)</f>
        <v>-365438478</v>
      </c>
      <c r="K81" s="6">
        <f t="shared" si="40"/>
        <v>-23825514</v>
      </c>
      <c r="L81" s="6">
        <f t="shared" si="40"/>
        <v>0</v>
      </c>
      <c r="M81" s="6">
        <f t="shared" si="40"/>
        <v>0</v>
      </c>
      <c r="N81" s="6">
        <f>SUM(K81:M81)</f>
        <v>-23825514</v>
      </c>
      <c r="O81" s="4">
        <f>E81+J81+N81</f>
        <v>-391630996</v>
      </c>
    </row>
    <row r="82" spans="1:15" x14ac:dyDescent="0.15">
      <c r="A82" s="14" t="s">
        <v>49</v>
      </c>
      <c r="B82" s="15"/>
      <c r="C82" s="1">
        <f>C79</f>
        <v>406453</v>
      </c>
      <c r="D82" s="4">
        <f>D79</f>
        <v>80010</v>
      </c>
      <c r="E82" s="4">
        <f t="shared" si="4"/>
        <v>486463</v>
      </c>
      <c r="F82" s="1">
        <f>F79</f>
        <v>704094805</v>
      </c>
      <c r="G82" s="1">
        <f>G79</f>
        <v>162015473</v>
      </c>
      <c r="H82" s="1">
        <f>H79</f>
        <v>8282977</v>
      </c>
      <c r="I82" s="4">
        <f>I79</f>
        <v>-1626700</v>
      </c>
      <c r="J82" s="1">
        <f>SUM(F82:I82)</f>
        <v>872766555</v>
      </c>
      <c r="K82" s="1">
        <f t="shared" ref="K82:M82" si="41">K79</f>
        <v>65139271</v>
      </c>
      <c r="L82" s="1">
        <f t="shared" si="41"/>
        <v>36082871</v>
      </c>
      <c r="M82" s="1">
        <f t="shared" si="41"/>
        <v>71997726</v>
      </c>
      <c r="N82" s="1">
        <f t="shared" ref="N82" si="42">SUM(K82:M82)</f>
        <v>173219868</v>
      </c>
      <c r="O82" s="1">
        <f>E82+J82+N82</f>
        <v>1046472886</v>
      </c>
    </row>
    <row r="83" spans="1:15" x14ac:dyDescent="0.15">
      <c r="A83" s="18" t="s">
        <v>18</v>
      </c>
      <c r="B83" s="19"/>
      <c r="C83" s="7">
        <f>C82+C74</f>
        <v>1284287</v>
      </c>
      <c r="D83" s="7">
        <f>D82+D74</f>
        <v>1538581</v>
      </c>
      <c r="E83" s="7">
        <f t="shared" si="4"/>
        <v>2822868</v>
      </c>
      <c r="F83" s="7">
        <f>F82+F74</f>
        <v>851539356</v>
      </c>
      <c r="G83" s="7">
        <f t="shared" ref="G83:K83" si="43">G82+G74</f>
        <v>170033789</v>
      </c>
      <c r="H83" s="7">
        <f>H82+H74</f>
        <v>8884609</v>
      </c>
      <c r="I83" s="7">
        <f>I82+I74</f>
        <v>0</v>
      </c>
      <c r="J83" s="7">
        <f>SUM(F83:I83)</f>
        <v>1030457754</v>
      </c>
      <c r="K83" s="7">
        <f t="shared" si="43"/>
        <v>66722371</v>
      </c>
      <c r="L83" s="7">
        <f t="shared" ref="L83" si="44">L82+L74</f>
        <v>36082871</v>
      </c>
      <c r="M83" s="7">
        <f t="shared" ref="M83" si="45">M82+M74</f>
        <v>71997726</v>
      </c>
      <c r="N83" s="7">
        <f>SUM(K83:M83)</f>
        <v>174802968</v>
      </c>
      <c r="O83" s="7">
        <f>E83+J83+N83</f>
        <v>1208083590</v>
      </c>
    </row>
    <row r="90" spans="1:15" x14ac:dyDescent="0.15">
      <c r="C90" s="3"/>
      <c r="D90" s="3"/>
      <c r="E90" s="3"/>
    </row>
    <row r="91" spans="1:15" x14ac:dyDescent="0.15">
      <c r="C91" s="3"/>
      <c r="D91" s="3"/>
      <c r="E91" s="3"/>
    </row>
  </sheetData>
  <mergeCells count="6">
    <mergeCell ref="C1:L1"/>
    <mergeCell ref="A4:B5"/>
    <mergeCell ref="C4:E4"/>
    <mergeCell ref="F4:J4"/>
    <mergeCell ref="K4:N4"/>
    <mergeCell ref="C2:L2"/>
  </mergeCells>
  <phoneticPr fontId="2"/>
  <pageMargins left="0.43307086614173229" right="3.937007874015748E-2" top="0.74803149606299213" bottom="0.74803149606299213" header="0.31496062992125984" footer="0.31496062992125984"/>
  <pageSetup paperSize="8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36098-1B88-4817-9722-90AB8F0629FD}">
  <dimension ref="A1:M224"/>
  <sheetViews>
    <sheetView topLeftCell="A34" workbookViewId="0">
      <selection activeCell="A7" sqref="A1:XFD1048576"/>
    </sheetView>
  </sheetViews>
  <sheetFormatPr defaultColWidth="11.25" defaultRowHeight="12.75" x14ac:dyDescent="0.15"/>
  <cols>
    <col min="1" max="1" width="18" style="20" bestFit="1" customWidth="1"/>
    <col min="2" max="2" width="14.25" style="20" customWidth="1"/>
    <col min="3" max="3" width="4.375" style="20" customWidth="1"/>
    <col min="4" max="4" width="7" style="20" customWidth="1"/>
    <col min="5" max="5" width="5" style="20" customWidth="1"/>
    <col min="6" max="6" width="6.5" style="20" customWidth="1"/>
    <col min="7" max="7" width="10.5" style="20" customWidth="1"/>
    <col min="8" max="8" width="7.875" style="20" customWidth="1"/>
    <col min="9" max="9" width="11.625" style="20" customWidth="1"/>
    <col min="10" max="10" width="11.25" style="20"/>
    <col min="11" max="11" width="13.125" style="20" bestFit="1" customWidth="1"/>
    <col min="12" max="16384" width="11.25" style="20"/>
  </cols>
  <sheetData>
    <row r="1" spans="1:13" ht="14.25" customHeight="1" x14ac:dyDescent="0.15">
      <c r="A1" s="248" t="s">
        <v>86</v>
      </c>
      <c r="B1" s="248"/>
      <c r="C1" s="248"/>
      <c r="D1" s="248"/>
      <c r="E1" s="248"/>
      <c r="F1" s="248"/>
      <c r="G1" s="248"/>
      <c r="H1" s="248"/>
      <c r="I1" s="248"/>
    </row>
    <row r="2" spans="1:13" ht="6.75" customHeight="1" x14ac:dyDescent="0.15">
      <c r="A2" s="249"/>
      <c r="B2" s="249"/>
      <c r="C2" s="249"/>
      <c r="D2" s="249"/>
      <c r="E2" s="249"/>
      <c r="F2" s="249"/>
      <c r="G2" s="249"/>
      <c r="H2" s="249"/>
      <c r="I2" s="249"/>
    </row>
    <row r="3" spans="1:13" ht="15.75" customHeight="1" x14ac:dyDescent="0.15">
      <c r="A3" s="247" t="s">
        <v>87</v>
      </c>
      <c r="B3" s="247"/>
      <c r="C3" s="247"/>
      <c r="D3" s="247"/>
      <c r="E3" s="247"/>
      <c r="F3" s="247"/>
      <c r="G3" s="247"/>
      <c r="H3" s="247"/>
    </row>
    <row r="4" spans="1:13" ht="15.75" customHeight="1" x14ac:dyDescent="0.15">
      <c r="A4" s="247" t="s">
        <v>88</v>
      </c>
      <c r="B4" s="247"/>
      <c r="C4" s="247"/>
      <c r="D4" s="247"/>
      <c r="E4" s="247"/>
      <c r="F4" s="247"/>
      <c r="G4" s="247"/>
      <c r="H4" s="247"/>
    </row>
    <row r="5" spans="1:13" ht="15.75" customHeight="1" x14ac:dyDescent="0.15">
      <c r="A5" s="247" t="s">
        <v>89</v>
      </c>
      <c r="B5" s="247"/>
      <c r="C5" s="247"/>
      <c r="D5" s="247"/>
      <c r="E5" s="247"/>
      <c r="F5" s="247"/>
      <c r="G5" s="247"/>
      <c r="H5" s="247"/>
    </row>
    <row r="6" spans="1:13" ht="15.75" customHeight="1" x14ac:dyDescent="0.15">
      <c r="A6" s="247" t="s">
        <v>90</v>
      </c>
      <c r="B6" s="247"/>
      <c r="C6" s="247"/>
      <c r="D6" s="247"/>
      <c r="E6" s="247"/>
      <c r="F6" s="247"/>
      <c r="G6" s="247"/>
      <c r="H6" s="247"/>
    </row>
    <row r="7" spans="1:13" ht="15.75" customHeight="1" x14ac:dyDescent="0.15">
      <c r="A7" s="247" t="s">
        <v>160</v>
      </c>
      <c r="B7" s="247"/>
      <c r="C7" s="247"/>
      <c r="D7" s="247"/>
      <c r="E7" s="247"/>
      <c r="F7" s="247"/>
      <c r="G7" s="247"/>
      <c r="H7" s="247"/>
    </row>
    <row r="8" spans="1:13" ht="15.75" customHeight="1" x14ac:dyDescent="0.15">
      <c r="A8" s="22" t="s">
        <v>161</v>
      </c>
      <c r="B8" s="22"/>
      <c r="C8" s="22"/>
      <c r="D8" s="22"/>
      <c r="E8" s="22"/>
      <c r="F8" s="22"/>
      <c r="G8" s="22"/>
      <c r="H8" s="22"/>
    </row>
    <row r="9" spans="1:13" ht="15.75" customHeight="1" x14ac:dyDescent="0.15">
      <c r="A9" s="247" t="s">
        <v>91</v>
      </c>
      <c r="B9" s="247"/>
      <c r="C9" s="247"/>
      <c r="D9" s="247"/>
      <c r="E9" s="247"/>
      <c r="F9" s="247"/>
      <c r="G9" s="247"/>
      <c r="H9" s="247"/>
    </row>
    <row r="10" spans="1:13" ht="15.75" customHeight="1" x14ac:dyDescent="0.15">
      <c r="A10" s="247" t="s">
        <v>92</v>
      </c>
      <c r="B10" s="247"/>
      <c r="C10" s="247"/>
      <c r="D10" s="247"/>
      <c r="E10" s="247"/>
      <c r="F10" s="247"/>
      <c r="G10" s="247"/>
      <c r="H10" s="247"/>
    </row>
    <row r="11" spans="1:13" ht="15.75" customHeight="1" x14ac:dyDescent="0.15">
      <c r="A11" s="247" t="s">
        <v>93</v>
      </c>
      <c r="B11" s="247"/>
      <c r="C11" s="247"/>
      <c r="D11" s="247"/>
      <c r="E11" s="247"/>
      <c r="F11" s="247"/>
      <c r="G11" s="247"/>
      <c r="H11" s="247"/>
    </row>
    <row r="12" spans="1:13" ht="15.75" customHeight="1" x14ac:dyDescent="0.15">
      <c r="A12" s="247" t="s">
        <v>94</v>
      </c>
      <c r="B12" s="247"/>
      <c r="C12" s="247"/>
      <c r="D12" s="247"/>
      <c r="E12" s="247"/>
      <c r="F12" s="247"/>
      <c r="G12" s="247"/>
      <c r="H12" s="247"/>
    </row>
    <row r="13" spans="1:13" ht="15.75" customHeight="1" x14ac:dyDescent="0.15">
      <c r="A13" s="20" t="s">
        <v>95</v>
      </c>
    </row>
    <row r="14" spans="1:13" ht="15.75" customHeight="1" x14ac:dyDescent="0.15">
      <c r="A14" s="247" t="s">
        <v>96</v>
      </c>
      <c r="B14" s="247"/>
      <c r="C14" s="247"/>
      <c r="D14" s="247"/>
      <c r="E14" s="247"/>
      <c r="F14" s="247"/>
      <c r="G14" s="247"/>
      <c r="H14" s="247"/>
      <c r="J14" s="23"/>
      <c r="K14" s="23"/>
      <c r="L14" s="23"/>
      <c r="M14" s="23"/>
    </row>
    <row r="15" spans="1:13" ht="15.75" customHeight="1" x14ac:dyDescent="0.15">
      <c r="A15" s="247" t="s">
        <v>97</v>
      </c>
      <c r="B15" s="247"/>
      <c r="C15" s="247"/>
      <c r="D15" s="247"/>
      <c r="E15" s="247"/>
      <c r="F15" s="247"/>
      <c r="G15" s="247"/>
      <c r="H15" s="247"/>
    </row>
    <row r="16" spans="1:13" ht="15.75" customHeight="1" x14ac:dyDescent="0.15">
      <c r="A16" s="247" t="s">
        <v>98</v>
      </c>
      <c r="B16" s="247"/>
      <c r="C16" s="247"/>
      <c r="D16" s="247"/>
      <c r="E16" s="247"/>
      <c r="F16" s="247"/>
      <c r="G16" s="247"/>
      <c r="H16" s="247"/>
    </row>
    <row r="17" spans="1:8" ht="15.75" customHeight="1" x14ac:dyDescent="0.15">
      <c r="A17" s="247" t="s">
        <v>99</v>
      </c>
      <c r="B17" s="247"/>
      <c r="C17" s="247"/>
      <c r="D17" s="247"/>
      <c r="E17" s="247"/>
      <c r="F17" s="247"/>
      <c r="G17" s="247"/>
      <c r="H17" s="247"/>
    </row>
    <row r="18" spans="1:8" ht="15.75" customHeight="1" x14ac:dyDescent="0.15">
      <c r="A18" s="22" t="s">
        <v>100</v>
      </c>
      <c r="B18" s="22"/>
      <c r="C18" s="22"/>
      <c r="D18" s="22"/>
      <c r="E18" s="22"/>
      <c r="F18" s="22"/>
      <c r="G18" s="22"/>
      <c r="H18" s="22"/>
    </row>
    <row r="19" spans="1:8" ht="15.75" customHeight="1" x14ac:dyDescent="0.15">
      <c r="A19" s="247" t="s">
        <v>101</v>
      </c>
      <c r="B19" s="247"/>
      <c r="C19" s="247"/>
      <c r="D19" s="247"/>
      <c r="E19" s="247"/>
      <c r="F19" s="247"/>
      <c r="G19" s="247"/>
      <c r="H19" s="247"/>
    </row>
    <row r="20" spans="1:8" ht="15.75" customHeight="1" x14ac:dyDescent="0.15">
      <c r="A20" s="247" t="s">
        <v>102</v>
      </c>
      <c r="B20" s="247"/>
      <c r="C20" s="247"/>
      <c r="D20" s="247"/>
      <c r="E20" s="247"/>
      <c r="F20" s="247"/>
      <c r="G20" s="247"/>
      <c r="H20" s="247"/>
    </row>
    <row r="21" spans="1:8" ht="15.75" customHeight="1" x14ac:dyDescent="0.15">
      <c r="A21" s="247" t="s">
        <v>103</v>
      </c>
      <c r="B21" s="247"/>
      <c r="C21" s="247"/>
      <c r="D21" s="247"/>
      <c r="E21" s="247"/>
      <c r="F21" s="247"/>
      <c r="G21" s="247"/>
      <c r="H21" s="247"/>
    </row>
    <row r="22" spans="1:8" ht="15.75" customHeight="1" x14ac:dyDescent="0.15">
      <c r="A22" s="247" t="s">
        <v>104</v>
      </c>
      <c r="B22" s="247"/>
      <c r="C22" s="247"/>
      <c r="D22" s="247"/>
      <c r="E22" s="247"/>
      <c r="F22" s="247"/>
      <c r="G22" s="247"/>
      <c r="H22" s="247"/>
    </row>
    <row r="23" spans="1:8" ht="15.75" customHeight="1" x14ac:dyDescent="0.15">
      <c r="A23" s="247" t="s">
        <v>105</v>
      </c>
      <c r="B23" s="247"/>
      <c r="C23" s="247"/>
      <c r="D23" s="247"/>
      <c r="E23" s="247"/>
      <c r="F23" s="247"/>
      <c r="G23" s="247"/>
      <c r="H23" s="247"/>
    </row>
    <row r="24" spans="1:8" ht="15.75" customHeight="1" x14ac:dyDescent="0.15">
      <c r="A24" s="247" t="s">
        <v>106</v>
      </c>
      <c r="B24" s="247"/>
      <c r="C24" s="247"/>
      <c r="D24" s="247"/>
      <c r="E24" s="247"/>
      <c r="F24" s="247"/>
      <c r="G24" s="247"/>
      <c r="H24" s="247"/>
    </row>
    <row r="25" spans="1:8" ht="7.5" customHeight="1" x14ac:dyDescent="0.15">
      <c r="A25" s="22"/>
      <c r="B25" s="22"/>
      <c r="C25" s="22"/>
      <c r="D25" s="22"/>
      <c r="E25" s="22"/>
      <c r="F25" s="22"/>
      <c r="G25" s="22"/>
      <c r="H25" s="22"/>
    </row>
    <row r="26" spans="1:8" ht="15.75" customHeight="1" x14ac:dyDescent="0.15">
      <c r="A26" s="24" t="s">
        <v>107</v>
      </c>
      <c r="B26" s="25" t="s">
        <v>108</v>
      </c>
      <c r="C26" s="250" t="s">
        <v>109</v>
      </c>
      <c r="D26" s="251"/>
      <c r="E26" s="250" t="s">
        <v>110</v>
      </c>
      <c r="F26" s="251"/>
      <c r="G26" s="252" t="s">
        <v>111</v>
      </c>
      <c r="H26" s="253"/>
    </row>
    <row r="27" spans="1:8" ht="15.75" customHeight="1" x14ac:dyDescent="0.15">
      <c r="A27" s="28" t="s">
        <v>112</v>
      </c>
      <c r="B27" s="29"/>
      <c r="C27" s="30"/>
      <c r="D27" s="31"/>
      <c r="E27" s="30"/>
      <c r="F27" s="32"/>
      <c r="G27" s="33"/>
      <c r="H27" s="32"/>
    </row>
    <row r="28" spans="1:8" ht="15.75" customHeight="1" x14ac:dyDescent="0.15">
      <c r="A28" s="34" t="s">
        <v>113</v>
      </c>
      <c r="B28" s="35">
        <v>0</v>
      </c>
      <c r="C28" s="260">
        <v>0</v>
      </c>
      <c r="D28" s="261"/>
      <c r="E28" s="260">
        <v>0</v>
      </c>
      <c r="F28" s="261"/>
      <c r="G28" s="262">
        <f>B28+C28-E28</f>
        <v>0</v>
      </c>
      <c r="H28" s="263"/>
    </row>
    <row r="29" spans="1:8" ht="15.75" customHeight="1" x14ac:dyDescent="0.15">
      <c r="A29" s="24" t="s">
        <v>114</v>
      </c>
      <c r="B29" s="36">
        <f>SUM(B28)</f>
        <v>0</v>
      </c>
      <c r="C29" s="264">
        <v>0</v>
      </c>
      <c r="D29" s="265"/>
      <c r="E29" s="264">
        <f>SUM(E28)</f>
        <v>0</v>
      </c>
      <c r="F29" s="265"/>
      <c r="G29" s="266">
        <f>B29+C29-E29</f>
        <v>0</v>
      </c>
      <c r="H29" s="267"/>
    </row>
    <row r="30" spans="1:8" ht="15.75" customHeight="1" x14ac:dyDescent="0.15">
      <c r="A30" s="37" t="s">
        <v>115</v>
      </c>
      <c r="B30" s="38"/>
      <c r="C30" s="254"/>
      <c r="D30" s="255"/>
      <c r="E30" s="39"/>
      <c r="F30" s="40"/>
      <c r="G30" s="41"/>
      <c r="H30" s="42"/>
    </row>
    <row r="31" spans="1:8" ht="15.75" customHeight="1" x14ac:dyDescent="0.15">
      <c r="A31" s="43" t="s">
        <v>116</v>
      </c>
      <c r="B31" s="44">
        <v>368161584</v>
      </c>
      <c r="C31" s="256">
        <v>0</v>
      </c>
      <c r="D31" s="257"/>
      <c r="E31" s="256">
        <v>3985000</v>
      </c>
      <c r="F31" s="257"/>
      <c r="G31" s="258">
        <f>B31+C31-E31</f>
        <v>364176584</v>
      </c>
      <c r="H31" s="259"/>
    </row>
    <row r="32" spans="1:8" ht="15.75" customHeight="1" x14ac:dyDescent="0.15">
      <c r="A32" s="43" t="s">
        <v>117</v>
      </c>
      <c r="B32" s="44">
        <v>10011038</v>
      </c>
      <c r="C32" s="256">
        <v>3496482</v>
      </c>
      <c r="D32" s="257"/>
      <c r="E32" s="256">
        <v>459127</v>
      </c>
      <c r="F32" s="257"/>
      <c r="G32" s="258">
        <f t="shared" ref="G32:G37" si="0">B32+C32-E32</f>
        <v>13048393</v>
      </c>
      <c r="H32" s="259"/>
    </row>
    <row r="33" spans="1:9" ht="15.75" customHeight="1" x14ac:dyDescent="0.15">
      <c r="A33" s="43" t="s">
        <v>118</v>
      </c>
      <c r="B33" s="44">
        <v>826019</v>
      </c>
      <c r="C33" s="256">
        <v>0</v>
      </c>
      <c r="D33" s="257"/>
      <c r="E33" s="256">
        <v>0</v>
      </c>
      <c r="F33" s="257"/>
      <c r="G33" s="258">
        <f t="shared" si="0"/>
        <v>826019</v>
      </c>
      <c r="H33" s="259"/>
    </row>
    <row r="34" spans="1:9" ht="15.75" customHeight="1" x14ac:dyDescent="0.15">
      <c r="A34" s="43" t="s">
        <v>119</v>
      </c>
      <c r="B34" s="44">
        <v>3800000</v>
      </c>
      <c r="C34" s="256">
        <v>0</v>
      </c>
      <c r="D34" s="257"/>
      <c r="E34" s="256">
        <v>0</v>
      </c>
      <c r="F34" s="257"/>
      <c r="G34" s="258">
        <f>B34+C34-E34</f>
        <v>3800000</v>
      </c>
      <c r="H34" s="259"/>
    </row>
    <row r="35" spans="1:9" ht="15.75" customHeight="1" x14ac:dyDescent="0.15">
      <c r="A35" s="43" t="s">
        <v>120</v>
      </c>
      <c r="B35" s="44">
        <v>12780000</v>
      </c>
      <c r="C35" s="260">
        <v>0</v>
      </c>
      <c r="D35" s="261"/>
      <c r="E35" s="256">
        <v>3000000</v>
      </c>
      <c r="F35" s="257"/>
      <c r="G35" s="258">
        <f t="shared" si="0"/>
        <v>9780000</v>
      </c>
      <c r="H35" s="259"/>
    </row>
    <row r="36" spans="1:9" ht="15.75" customHeight="1" x14ac:dyDescent="0.15">
      <c r="A36" s="24" t="s">
        <v>114</v>
      </c>
      <c r="B36" s="36">
        <f>SUM(B31:B35)</f>
        <v>395578641</v>
      </c>
      <c r="C36" s="264">
        <f>SUM(C31:D35)</f>
        <v>3496482</v>
      </c>
      <c r="D36" s="265"/>
      <c r="E36" s="264">
        <f>SUM(E31:F35)</f>
        <v>7444127</v>
      </c>
      <c r="F36" s="265"/>
      <c r="G36" s="266">
        <f t="shared" si="0"/>
        <v>391630996</v>
      </c>
      <c r="H36" s="267"/>
    </row>
    <row r="37" spans="1:9" ht="15.75" customHeight="1" thickBot="1" x14ac:dyDescent="0.2">
      <c r="A37" s="45" t="s">
        <v>121</v>
      </c>
      <c r="B37" s="46">
        <f>SUM(B29,B36)</f>
        <v>395578641</v>
      </c>
      <c r="C37" s="276">
        <f>SUM(C29,C36)</f>
        <v>3496482</v>
      </c>
      <c r="D37" s="277"/>
      <c r="E37" s="276">
        <f>SUM(E36,E29)</f>
        <v>7444127</v>
      </c>
      <c r="F37" s="277"/>
      <c r="G37" s="278">
        <f t="shared" si="0"/>
        <v>391630996</v>
      </c>
      <c r="H37" s="279"/>
    </row>
    <row r="38" spans="1:9" ht="15.75" customHeight="1" thickTop="1" x14ac:dyDescent="0.15">
      <c r="A38" s="21"/>
      <c r="B38" s="47"/>
      <c r="C38" s="48"/>
      <c r="D38" s="48"/>
      <c r="E38" s="48"/>
      <c r="F38" s="48"/>
      <c r="G38" s="47"/>
      <c r="H38" s="49"/>
    </row>
    <row r="39" spans="1:9" ht="15.75" customHeight="1" x14ac:dyDescent="0.15">
      <c r="A39" s="247" t="s">
        <v>122</v>
      </c>
      <c r="B39" s="247"/>
      <c r="C39" s="247"/>
      <c r="D39" s="247"/>
      <c r="E39" s="247"/>
      <c r="F39" s="247"/>
      <c r="G39" s="247"/>
      <c r="H39" s="247"/>
      <c r="I39" s="247"/>
    </row>
    <row r="40" spans="1:9" ht="15.75" customHeight="1" x14ac:dyDescent="0.15">
      <c r="A40" s="247" t="s">
        <v>123</v>
      </c>
      <c r="B40" s="247"/>
      <c r="C40" s="247"/>
      <c r="D40" s="247"/>
      <c r="E40" s="247"/>
      <c r="F40" s="247"/>
      <c r="G40" s="247"/>
      <c r="H40" s="247"/>
      <c r="I40" s="247"/>
    </row>
    <row r="41" spans="1:9" ht="9.75" customHeight="1" x14ac:dyDescent="0.15">
      <c r="A41" s="50"/>
      <c r="B41" s="51"/>
      <c r="C41" s="52"/>
      <c r="D41" s="52"/>
      <c r="E41" s="52"/>
    </row>
    <row r="42" spans="1:9" ht="16.5" customHeight="1" x14ac:dyDescent="0.15">
      <c r="A42" s="53" t="s">
        <v>107</v>
      </c>
      <c r="B42" s="280" t="s">
        <v>111</v>
      </c>
      <c r="C42" s="282" t="s">
        <v>124</v>
      </c>
      <c r="D42" s="283"/>
      <c r="E42" s="284"/>
      <c r="F42" s="288" t="s">
        <v>125</v>
      </c>
      <c r="G42" s="289"/>
      <c r="H42" s="288" t="s">
        <v>126</v>
      </c>
      <c r="I42" s="289"/>
    </row>
    <row r="43" spans="1:9" ht="15" customHeight="1" x14ac:dyDescent="0.15">
      <c r="A43" s="54"/>
      <c r="B43" s="281"/>
      <c r="C43" s="285"/>
      <c r="D43" s="286"/>
      <c r="E43" s="287"/>
      <c r="F43" s="290"/>
      <c r="G43" s="291"/>
      <c r="H43" s="290"/>
      <c r="I43" s="291"/>
    </row>
    <row r="44" spans="1:9" ht="15.75" customHeight="1" x14ac:dyDescent="0.15">
      <c r="A44" s="28" t="s">
        <v>112</v>
      </c>
      <c r="B44" s="55"/>
      <c r="C44" s="30"/>
      <c r="D44" s="56"/>
      <c r="E44" s="31"/>
      <c r="F44" s="33"/>
      <c r="G44" s="32"/>
      <c r="H44" s="33"/>
      <c r="I44" s="32"/>
    </row>
    <row r="45" spans="1:9" ht="15.75" customHeight="1" x14ac:dyDescent="0.15">
      <c r="A45" s="34" t="s">
        <v>127</v>
      </c>
      <c r="B45" s="35">
        <v>0</v>
      </c>
      <c r="C45" s="260">
        <v>0</v>
      </c>
      <c r="D45" s="268"/>
      <c r="E45" s="261"/>
      <c r="F45" s="269">
        <v>0</v>
      </c>
      <c r="G45" s="270"/>
      <c r="H45" s="271" t="s">
        <v>128</v>
      </c>
      <c r="I45" s="272"/>
    </row>
    <row r="46" spans="1:9" ht="15.75" customHeight="1" x14ac:dyDescent="0.15">
      <c r="A46" s="57"/>
      <c r="B46" s="58">
        <f>SUM(B45)</f>
        <v>0</v>
      </c>
      <c r="C46" s="264">
        <f>SUM(C45)</f>
        <v>0</v>
      </c>
      <c r="D46" s="273"/>
      <c r="E46" s="265"/>
      <c r="F46" s="274">
        <f>SUM(F45)</f>
        <v>0</v>
      </c>
      <c r="G46" s="275"/>
      <c r="H46" s="252" t="s">
        <v>128</v>
      </c>
      <c r="I46" s="253"/>
    </row>
    <row r="47" spans="1:9" ht="15.75" customHeight="1" x14ac:dyDescent="0.15">
      <c r="A47" s="37" t="s">
        <v>115</v>
      </c>
      <c r="B47" s="59"/>
      <c r="C47" s="60"/>
      <c r="D47" s="52"/>
      <c r="E47" s="61"/>
      <c r="F47" s="41"/>
      <c r="G47" s="42"/>
      <c r="H47" s="41"/>
      <c r="I47" s="42"/>
    </row>
    <row r="48" spans="1:9" ht="15.75" customHeight="1" x14ac:dyDescent="0.15">
      <c r="A48" s="43" t="s">
        <v>116</v>
      </c>
      <c r="B48" s="62">
        <f>G31</f>
        <v>364176584</v>
      </c>
      <c r="C48" s="60"/>
      <c r="D48" s="52"/>
      <c r="E48" s="61">
        <v>0</v>
      </c>
      <c r="F48" s="292">
        <f>B48</f>
        <v>364176584</v>
      </c>
      <c r="G48" s="293"/>
      <c r="H48" s="41"/>
      <c r="I48" s="42">
        <v>0</v>
      </c>
    </row>
    <row r="49" spans="1:9" ht="15.75" customHeight="1" x14ac:dyDescent="0.15">
      <c r="A49" s="43" t="s">
        <v>117</v>
      </c>
      <c r="B49" s="62">
        <f t="shared" ref="B49:B52" si="1">G32</f>
        <v>13048393</v>
      </c>
      <c r="C49" s="295" t="s">
        <v>128</v>
      </c>
      <c r="D49" s="296"/>
      <c r="E49" s="297"/>
      <c r="F49" s="298" t="s">
        <v>128</v>
      </c>
      <c r="G49" s="299"/>
      <c r="H49" s="292">
        <f>B49</f>
        <v>13048393</v>
      </c>
      <c r="I49" s="293"/>
    </row>
    <row r="50" spans="1:9" ht="15.75" customHeight="1" x14ac:dyDescent="0.15">
      <c r="A50" s="43" t="s">
        <v>118</v>
      </c>
      <c r="B50" s="62">
        <f t="shared" si="1"/>
        <v>826019</v>
      </c>
      <c r="C50" s="60"/>
      <c r="D50" s="52"/>
      <c r="E50" s="61">
        <v>0</v>
      </c>
      <c r="F50" s="292">
        <f>B50</f>
        <v>826019</v>
      </c>
      <c r="G50" s="293"/>
      <c r="H50" s="41"/>
      <c r="I50" s="42">
        <v>0</v>
      </c>
    </row>
    <row r="51" spans="1:9" ht="15.75" customHeight="1" x14ac:dyDescent="0.15">
      <c r="A51" s="43" t="s">
        <v>119</v>
      </c>
      <c r="B51" s="62">
        <f t="shared" si="1"/>
        <v>3800000</v>
      </c>
      <c r="C51" s="60"/>
      <c r="D51" s="52"/>
      <c r="E51" s="61">
        <v>0</v>
      </c>
      <c r="F51" s="292">
        <f t="shared" ref="F51:F52" si="2">B51</f>
        <v>3800000</v>
      </c>
      <c r="G51" s="293"/>
      <c r="H51" s="41"/>
      <c r="I51" s="42">
        <v>0</v>
      </c>
    </row>
    <row r="52" spans="1:9" ht="15.75" customHeight="1" x14ac:dyDescent="0.15">
      <c r="A52" s="43" t="s">
        <v>120</v>
      </c>
      <c r="B52" s="62">
        <f t="shared" si="1"/>
        <v>9780000</v>
      </c>
      <c r="C52" s="60"/>
      <c r="D52" s="52"/>
      <c r="E52" s="61">
        <v>0</v>
      </c>
      <c r="F52" s="292">
        <f t="shared" si="2"/>
        <v>9780000</v>
      </c>
      <c r="G52" s="293"/>
      <c r="H52" s="41"/>
      <c r="I52" s="42">
        <v>0</v>
      </c>
    </row>
    <row r="53" spans="1:9" ht="15.75" customHeight="1" x14ac:dyDescent="0.15">
      <c r="A53" s="24" t="s">
        <v>114</v>
      </c>
      <c r="B53" s="58">
        <f>SUM(B48:B52)</f>
        <v>391630996</v>
      </c>
      <c r="C53" s="264">
        <f>SUM(E48:E52)</f>
        <v>0</v>
      </c>
      <c r="D53" s="273"/>
      <c r="E53" s="265"/>
      <c r="F53" s="266">
        <f>SUM(F48:G52)</f>
        <v>378582603</v>
      </c>
      <c r="G53" s="267"/>
      <c r="H53" s="266">
        <f>SUM(H48:I52)</f>
        <v>13048393</v>
      </c>
      <c r="I53" s="267"/>
    </row>
    <row r="54" spans="1:9" ht="15.75" customHeight="1" thickBot="1" x14ac:dyDescent="0.2">
      <c r="A54" s="24" t="s">
        <v>121</v>
      </c>
      <c r="B54" s="46">
        <f>B46+B53</f>
        <v>391630996</v>
      </c>
      <c r="C54" s="276">
        <f>C53+C46</f>
        <v>0</v>
      </c>
      <c r="D54" s="294"/>
      <c r="E54" s="277"/>
      <c r="F54" s="278">
        <f>F46+F53</f>
        <v>378582603</v>
      </c>
      <c r="G54" s="279"/>
      <c r="H54" s="278">
        <f>H53</f>
        <v>13048393</v>
      </c>
      <c r="I54" s="279"/>
    </row>
    <row r="55" spans="1:9" ht="16.5" customHeight="1" thickTop="1" x14ac:dyDescent="0.15">
      <c r="B55" s="22"/>
      <c r="C55" s="52"/>
      <c r="D55" s="52"/>
      <c r="E55" s="52"/>
    </row>
    <row r="56" spans="1:9" ht="15.75" customHeight="1" x14ac:dyDescent="0.15">
      <c r="A56" s="20" t="s">
        <v>129</v>
      </c>
      <c r="B56" s="22"/>
      <c r="C56" s="52"/>
      <c r="D56" s="52"/>
      <c r="E56" s="52"/>
    </row>
    <row r="57" spans="1:9" ht="15.75" customHeight="1" x14ac:dyDescent="0.15">
      <c r="A57" s="20" t="s">
        <v>162</v>
      </c>
      <c r="B57" s="22"/>
      <c r="C57" s="52"/>
      <c r="D57" s="52"/>
      <c r="E57" s="52"/>
    </row>
    <row r="58" spans="1:9" ht="15.75" customHeight="1" x14ac:dyDescent="0.15">
      <c r="B58" s="22"/>
      <c r="C58" s="52"/>
      <c r="D58" s="52"/>
      <c r="E58" s="52"/>
    </row>
    <row r="59" spans="1:9" ht="15.75" customHeight="1" x14ac:dyDescent="0.15">
      <c r="A59" s="20" t="s">
        <v>130</v>
      </c>
      <c r="B59" s="22"/>
      <c r="C59" s="52"/>
      <c r="D59" s="52"/>
      <c r="E59" s="52"/>
    </row>
    <row r="60" spans="1:9" ht="18" customHeight="1" x14ac:dyDescent="0.15">
      <c r="A60" s="20" t="s">
        <v>131</v>
      </c>
      <c r="B60" s="22"/>
      <c r="C60" s="52"/>
      <c r="D60" s="52"/>
      <c r="E60" s="52"/>
    </row>
    <row r="61" spans="1:9" ht="8.25" customHeight="1" x14ac:dyDescent="0.15">
      <c r="A61" s="63"/>
      <c r="B61" s="22"/>
      <c r="C61" s="52"/>
      <c r="D61" s="52"/>
      <c r="E61" s="52"/>
    </row>
    <row r="62" spans="1:9" ht="18" customHeight="1" x14ac:dyDescent="0.15">
      <c r="A62" s="27" t="s">
        <v>107</v>
      </c>
      <c r="B62" s="252" t="s">
        <v>132</v>
      </c>
      <c r="C62" s="253"/>
      <c r="D62" s="301" t="s">
        <v>133</v>
      </c>
      <c r="E62" s="301"/>
      <c r="F62" s="301"/>
      <c r="G62" s="252" t="s">
        <v>111</v>
      </c>
      <c r="H62" s="302"/>
      <c r="I62" s="253"/>
    </row>
    <row r="63" spans="1:9" ht="15.75" customHeight="1" x14ac:dyDescent="0.15">
      <c r="A63" s="64" t="s">
        <v>134</v>
      </c>
      <c r="B63" s="303">
        <v>932124964</v>
      </c>
      <c r="C63" s="304"/>
      <c r="D63" s="303">
        <f>B63-I63</f>
        <v>281197706</v>
      </c>
      <c r="E63" s="305"/>
      <c r="F63" s="304"/>
      <c r="G63" s="65"/>
      <c r="H63" s="66"/>
      <c r="I63" s="67">
        <v>650927258</v>
      </c>
    </row>
    <row r="64" spans="1:9" ht="15.75" customHeight="1" x14ac:dyDescent="0.15">
      <c r="A64" s="64" t="s">
        <v>135</v>
      </c>
      <c r="B64" s="292">
        <v>306818839</v>
      </c>
      <c r="C64" s="293"/>
      <c r="D64" s="292">
        <f>B64-I64</f>
        <v>279148552</v>
      </c>
      <c r="E64" s="300"/>
      <c r="F64" s="293"/>
      <c r="G64" s="68"/>
      <c r="H64" s="69"/>
      <c r="I64" s="70">
        <v>27670287</v>
      </c>
    </row>
    <row r="65" spans="1:9" ht="15.75" customHeight="1" x14ac:dyDescent="0.15">
      <c r="A65" s="64" t="s">
        <v>136</v>
      </c>
      <c r="B65" s="292">
        <v>29065256</v>
      </c>
      <c r="C65" s="293"/>
      <c r="D65" s="292">
        <f t="shared" ref="D65:D70" si="3">B65-I65</f>
        <v>23657519</v>
      </c>
      <c r="E65" s="300"/>
      <c r="F65" s="293"/>
      <c r="G65" s="68"/>
      <c r="H65" s="69"/>
      <c r="I65" s="70">
        <v>5407737</v>
      </c>
    </row>
    <row r="66" spans="1:9" ht="15.75" customHeight="1" x14ac:dyDescent="0.15">
      <c r="A66" s="64" t="s">
        <v>137</v>
      </c>
      <c r="B66" s="292">
        <v>51402340</v>
      </c>
      <c r="C66" s="293"/>
      <c r="D66" s="292">
        <f t="shared" si="3"/>
        <v>49768992</v>
      </c>
      <c r="E66" s="300"/>
      <c r="F66" s="293"/>
      <c r="G66" s="68"/>
      <c r="H66" s="69"/>
      <c r="I66" s="70">
        <v>1633348</v>
      </c>
    </row>
    <row r="67" spans="1:9" ht="15.75" customHeight="1" x14ac:dyDescent="0.15">
      <c r="A67" s="64" t="s">
        <v>138</v>
      </c>
      <c r="B67" s="292">
        <v>5520009</v>
      </c>
      <c r="C67" s="293"/>
      <c r="D67" s="292">
        <f t="shared" si="3"/>
        <v>5358006</v>
      </c>
      <c r="E67" s="300"/>
      <c r="F67" s="293"/>
      <c r="G67" s="68"/>
      <c r="H67" s="69"/>
      <c r="I67" s="70">
        <v>162003</v>
      </c>
    </row>
    <row r="68" spans="1:9" ht="15.75" customHeight="1" x14ac:dyDescent="0.15">
      <c r="A68" s="64" t="s">
        <v>139</v>
      </c>
      <c r="B68" s="292">
        <v>4586430</v>
      </c>
      <c r="C68" s="293"/>
      <c r="D68" s="292">
        <f t="shared" si="3"/>
        <v>0</v>
      </c>
      <c r="E68" s="300"/>
      <c r="F68" s="293"/>
      <c r="G68" s="68"/>
      <c r="H68" s="69"/>
      <c r="I68" s="70">
        <v>4586430</v>
      </c>
    </row>
    <row r="69" spans="1:9" ht="15.75" customHeight="1" x14ac:dyDescent="0.15">
      <c r="A69" s="64" t="s">
        <v>140</v>
      </c>
      <c r="B69" s="292">
        <v>50300</v>
      </c>
      <c r="C69" s="293"/>
      <c r="D69" s="292">
        <f t="shared" si="3"/>
        <v>0</v>
      </c>
      <c r="E69" s="300"/>
      <c r="F69" s="293"/>
      <c r="G69" s="68"/>
      <c r="H69" s="69"/>
      <c r="I69" s="70">
        <v>50300</v>
      </c>
    </row>
    <row r="70" spans="1:9" ht="15.75" customHeight="1" x14ac:dyDescent="0.15">
      <c r="A70" s="64" t="s">
        <v>141</v>
      </c>
      <c r="B70" s="292">
        <v>2063800</v>
      </c>
      <c r="C70" s="293"/>
      <c r="D70" s="292">
        <f t="shared" si="3"/>
        <v>2063800</v>
      </c>
      <c r="E70" s="300"/>
      <c r="F70" s="293"/>
      <c r="G70" s="68"/>
      <c r="H70" s="69"/>
      <c r="I70" s="70"/>
    </row>
    <row r="71" spans="1:9" ht="15.75" customHeight="1" x14ac:dyDescent="0.15">
      <c r="A71" s="64" t="s">
        <v>142</v>
      </c>
      <c r="B71" s="269">
        <v>8998956</v>
      </c>
      <c r="C71" s="270"/>
      <c r="D71" s="292">
        <f>B71-I71</f>
        <v>8089986</v>
      </c>
      <c r="E71" s="300"/>
      <c r="F71" s="293"/>
      <c r="G71" s="71"/>
      <c r="H71" s="72"/>
      <c r="I71" s="73">
        <v>908970</v>
      </c>
    </row>
    <row r="72" spans="1:9" ht="15.75" customHeight="1" thickBot="1" x14ac:dyDescent="0.2">
      <c r="A72" s="24" t="s">
        <v>121</v>
      </c>
      <c r="B72" s="306">
        <f>SUM(B63:C71)</f>
        <v>1340630894</v>
      </c>
      <c r="C72" s="307"/>
      <c r="D72" s="306">
        <f>SUM(D63:F71)</f>
        <v>649284561</v>
      </c>
      <c r="E72" s="308"/>
      <c r="F72" s="307"/>
      <c r="G72" s="306">
        <f>SUM(G63:I71)</f>
        <v>691346333</v>
      </c>
      <c r="H72" s="308"/>
      <c r="I72" s="307"/>
    </row>
    <row r="73" spans="1:9" ht="12" customHeight="1" thickTop="1" x14ac:dyDescent="0.15">
      <c r="B73" s="22"/>
      <c r="C73" s="52"/>
      <c r="D73" s="309"/>
      <c r="E73" s="309"/>
      <c r="F73" s="309"/>
    </row>
    <row r="74" spans="1:9" ht="15.75" customHeight="1" x14ac:dyDescent="0.15">
      <c r="A74" s="20" t="s">
        <v>143</v>
      </c>
      <c r="B74" s="22"/>
      <c r="C74" s="52"/>
      <c r="D74" s="52"/>
      <c r="E74" s="52"/>
    </row>
    <row r="75" spans="1:9" ht="15.75" customHeight="1" x14ac:dyDescent="0.15">
      <c r="A75" s="20" t="s">
        <v>144</v>
      </c>
      <c r="B75" s="22"/>
      <c r="C75" s="52"/>
      <c r="D75" s="52"/>
      <c r="E75" s="52"/>
    </row>
    <row r="76" spans="1:9" ht="11.25" customHeight="1" x14ac:dyDescent="0.15">
      <c r="B76" s="22"/>
      <c r="C76" s="52"/>
      <c r="D76" s="52"/>
      <c r="E76" s="52"/>
    </row>
    <row r="77" spans="1:9" ht="15.75" customHeight="1" x14ac:dyDescent="0.15">
      <c r="A77" s="20" t="s">
        <v>145</v>
      </c>
      <c r="B77" s="22"/>
      <c r="C77" s="52"/>
      <c r="D77" s="52"/>
      <c r="E77" s="52"/>
    </row>
    <row r="78" spans="1:9" ht="15.75" customHeight="1" x14ac:dyDescent="0.15">
      <c r="A78" s="20" t="s">
        <v>144</v>
      </c>
      <c r="B78" s="22"/>
      <c r="C78" s="52"/>
      <c r="D78" s="52"/>
      <c r="E78" s="52"/>
    </row>
    <row r="79" spans="1:9" ht="12" customHeight="1" x14ac:dyDescent="0.15">
      <c r="B79" s="22"/>
      <c r="C79" s="52"/>
      <c r="D79" s="52"/>
      <c r="E79" s="52"/>
    </row>
    <row r="80" spans="1:9" ht="15.75" customHeight="1" x14ac:dyDescent="0.15">
      <c r="A80" s="20" t="s">
        <v>146</v>
      </c>
      <c r="B80" s="22"/>
      <c r="C80" s="52"/>
      <c r="D80" s="52"/>
      <c r="E80" s="52"/>
    </row>
    <row r="81" spans="1:5" ht="15.75" customHeight="1" x14ac:dyDescent="0.15">
      <c r="A81" s="20" t="s">
        <v>144</v>
      </c>
      <c r="B81" s="22"/>
      <c r="C81" s="52"/>
      <c r="D81" s="52"/>
      <c r="E81" s="52"/>
    </row>
    <row r="82" spans="1:5" ht="9.75" customHeight="1" x14ac:dyDescent="0.15">
      <c r="B82" s="22"/>
      <c r="C82" s="52"/>
      <c r="D82" s="52"/>
      <c r="E82" s="52"/>
    </row>
    <row r="83" spans="1:5" ht="15.75" customHeight="1" x14ac:dyDescent="0.15">
      <c r="A83" s="20" t="s">
        <v>147</v>
      </c>
      <c r="B83" s="22"/>
      <c r="C83" s="52"/>
      <c r="D83" s="52"/>
      <c r="E83" s="52"/>
    </row>
    <row r="84" spans="1:5" ht="15.75" customHeight="1" x14ac:dyDescent="0.15">
      <c r="A84" s="20" t="s">
        <v>144</v>
      </c>
      <c r="B84" s="22"/>
      <c r="C84" s="52"/>
      <c r="D84" s="52"/>
      <c r="E84" s="52"/>
    </row>
    <row r="85" spans="1:5" ht="9" customHeight="1" x14ac:dyDescent="0.15">
      <c r="B85" s="22"/>
      <c r="C85" s="52"/>
      <c r="D85" s="52"/>
      <c r="E85" s="52"/>
    </row>
    <row r="86" spans="1:5" ht="15.75" customHeight="1" x14ac:dyDescent="0.15">
      <c r="A86" s="20" t="s">
        <v>148</v>
      </c>
      <c r="B86" s="22"/>
      <c r="C86" s="52"/>
      <c r="D86" s="52"/>
      <c r="E86" s="52"/>
    </row>
    <row r="87" spans="1:5" ht="15.75" customHeight="1" x14ac:dyDescent="0.15">
      <c r="A87" s="20" t="s">
        <v>144</v>
      </c>
      <c r="B87" s="22"/>
      <c r="C87" s="52"/>
      <c r="D87" s="52"/>
      <c r="E87" s="52"/>
    </row>
    <row r="88" spans="1:5" ht="9.75" customHeight="1" x14ac:dyDescent="0.15">
      <c r="B88" s="22"/>
      <c r="C88" s="52"/>
      <c r="D88" s="52"/>
      <c r="E88" s="52"/>
    </row>
    <row r="89" spans="1:5" ht="15.75" customHeight="1" x14ac:dyDescent="0.15">
      <c r="A89" s="20" t="s">
        <v>149</v>
      </c>
      <c r="B89" s="22"/>
      <c r="C89" s="52"/>
      <c r="D89" s="52"/>
      <c r="E89" s="52"/>
    </row>
    <row r="90" spans="1:5" ht="15.75" customHeight="1" x14ac:dyDescent="0.15">
      <c r="A90" s="20" t="s">
        <v>144</v>
      </c>
      <c r="B90" s="22"/>
      <c r="C90" s="52"/>
      <c r="D90" s="52"/>
      <c r="E90" s="52"/>
    </row>
    <row r="91" spans="1:5" ht="9.75" customHeight="1" x14ac:dyDescent="0.15">
      <c r="B91" s="22"/>
      <c r="C91" s="52"/>
      <c r="D91" s="52"/>
      <c r="E91" s="52"/>
    </row>
    <row r="92" spans="1:5" ht="15.75" customHeight="1" x14ac:dyDescent="0.15">
      <c r="A92" s="20" t="s">
        <v>150</v>
      </c>
      <c r="B92" s="74"/>
      <c r="C92" s="52"/>
      <c r="D92" s="52"/>
      <c r="E92" s="52"/>
    </row>
    <row r="93" spans="1:5" ht="15.75" customHeight="1" x14ac:dyDescent="0.15">
      <c r="A93" s="20" t="s">
        <v>144</v>
      </c>
      <c r="B93" s="74"/>
      <c r="C93" s="52"/>
      <c r="D93" s="52"/>
      <c r="E93" s="52"/>
    </row>
    <row r="94" spans="1:5" ht="15.75" customHeight="1" x14ac:dyDescent="0.15">
      <c r="B94" s="22"/>
      <c r="C94" s="52"/>
      <c r="D94" s="52"/>
      <c r="E94" s="52"/>
    </row>
    <row r="95" spans="1:5" ht="15.75" customHeight="1" x14ac:dyDescent="0.15">
      <c r="B95" s="22"/>
      <c r="C95" s="52"/>
      <c r="D95" s="52"/>
      <c r="E95" s="52"/>
    </row>
    <row r="96" spans="1:5" ht="15.75" customHeight="1" x14ac:dyDescent="0.15">
      <c r="B96" s="22"/>
      <c r="C96" s="52"/>
      <c r="D96" s="52"/>
      <c r="E96" s="52"/>
    </row>
    <row r="97" spans="2:7" ht="15.75" customHeight="1" x14ac:dyDescent="0.15">
      <c r="B97" s="22"/>
      <c r="C97" s="52"/>
      <c r="D97" s="52"/>
      <c r="E97" s="52"/>
    </row>
    <row r="98" spans="2:7" ht="15.75" customHeight="1" x14ac:dyDescent="0.15">
      <c r="B98" s="22"/>
      <c r="C98" s="52"/>
      <c r="D98" s="52"/>
      <c r="E98" s="52"/>
    </row>
    <row r="99" spans="2:7" ht="15.75" customHeight="1" x14ac:dyDescent="0.15">
      <c r="B99" s="22"/>
      <c r="C99" s="52"/>
      <c r="D99" s="52"/>
      <c r="E99" s="52"/>
    </row>
    <row r="100" spans="2:7" ht="15.75" customHeight="1" x14ac:dyDescent="0.15">
      <c r="B100" s="22"/>
      <c r="C100" s="52"/>
      <c r="D100" s="52"/>
      <c r="E100" s="52"/>
    </row>
    <row r="101" spans="2:7" ht="15.75" customHeight="1" x14ac:dyDescent="0.15">
      <c r="B101" s="74"/>
      <c r="C101" s="52"/>
      <c r="D101" s="52"/>
      <c r="E101" s="52"/>
    </row>
    <row r="102" spans="2:7" ht="15.75" customHeight="1" x14ac:dyDescent="0.15">
      <c r="B102" s="22"/>
      <c r="C102" s="52"/>
      <c r="D102" s="52"/>
      <c r="E102" s="52"/>
    </row>
    <row r="103" spans="2:7" ht="15.75" customHeight="1" x14ac:dyDescent="0.15">
      <c r="B103" s="74"/>
      <c r="C103" s="52"/>
      <c r="D103" s="52"/>
      <c r="E103" s="52"/>
    </row>
    <row r="104" spans="2:7" ht="15.75" customHeight="1" x14ac:dyDescent="0.15">
      <c r="B104" s="51"/>
      <c r="C104" s="52"/>
      <c r="D104" s="52"/>
      <c r="E104" s="52"/>
    </row>
    <row r="105" spans="2:7" ht="15.75" customHeight="1" x14ac:dyDescent="0.15">
      <c r="B105" s="51"/>
      <c r="C105" s="52"/>
      <c r="D105" s="52"/>
      <c r="E105" s="52"/>
    </row>
    <row r="106" spans="2:7" ht="15.75" customHeight="1" x14ac:dyDescent="0.15">
      <c r="B106" s="22"/>
      <c r="C106" s="52"/>
      <c r="D106" s="52"/>
      <c r="E106" s="52"/>
    </row>
    <row r="107" spans="2:7" ht="15.75" customHeight="1" x14ac:dyDescent="0.15">
      <c r="B107" s="22"/>
      <c r="C107" s="52"/>
      <c r="D107" s="52"/>
      <c r="E107" s="52"/>
      <c r="G107" s="75"/>
    </row>
    <row r="108" spans="2:7" ht="15.75" customHeight="1" x14ac:dyDescent="0.15">
      <c r="B108" s="22"/>
      <c r="C108" s="52"/>
      <c r="D108" s="52"/>
      <c r="E108" s="52"/>
    </row>
    <row r="109" spans="2:7" ht="15.75" customHeight="1" x14ac:dyDescent="0.15">
      <c r="B109" s="22"/>
      <c r="C109" s="52"/>
      <c r="D109" s="52"/>
      <c r="E109" s="52"/>
    </row>
    <row r="110" spans="2:7" ht="15.75" customHeight="1" x14ac:dyDescent="0.15">
      <c r="B110" s="22"/>
      <c r="C110" s="52"/>
      <c r="D110" s="52"/>
      <c r="E110" s="52"/>
    </row>
    <row r="111" spans="2:7" ht="15.75" customHeight="1" x14ac:dyDescent="0.15">
      <c r="B111" s="76"/>
      <c r="C111" s="52"/>
      <c r="D111" s="52"/>
      <c r="E111" s="52"/>
    </row>
    <row r="112" spans="2:7" ht="15.75" customHeight="1" x14ac:dyDescent="0.15">
      <c r="B112" s="22"/>
      <c r="C112" s="52"/>
      <c r="D112" s="52"/>
      <c r="E112" s="52"/>
    </row>
    <row r="113" spans="2:5" ht="15.75" customHeight="1" x14ac:dyDescent="0.15">
      <c r="B113" s="22"/>
      <c r="C113" s="52"/>
      <c r="D113" s="52"/>
      <c r="E113" s="52"/>
    </row>
    <row r="114" spans="2:5" ht="15.75" customHeight="1" x14ac:dyDescent="0.15">
      <c r="B114" s="77"/>
      <c r="C114" s="52"/>
      <c r="D114" s="52"/>
      <c r="E114" s="52"/>
    </row>
    <row r="115" spans="2:5" ht="15.75" customHeight="1" x14ac:dyDescent="0.15">
      <c r="B115" s="77"/>
      <c r="C115" s="52"/>
      <c r="D115" s="52"/>
      <c r="E115" s="52"/>
    </row>
    <row r="116" spans="2:5" ht="15.75" customHeight="1" x14ac:dyDescent="0.15">
      <c r="B116" s="22"/>
      <c r="C116" s="52"/>
      <c r="D116" s="52"/>
      <c r="E116" s="52"/>
    </row>
    <row r="117" spans="2:5" ht="15.75" customHeight="1" x14ac:dyDescent="0.15">
      <c r="B117" s="22"/>
      <c r="C117" s="52"/>
      <c r="D117" s="52"/>
      <c r="E117" s="52"/>
    </row>
    <row r="118" spans="2:5" ht="15.75" customHeight="1" x14ac:dyDescent="0.15">
      <c r="B118" s="22"/>
      <c r="C118" s="52"/>
      <c r="D118" s="52"/>
      <c r="E118" s="52"/>
    </row>
    <row r="119" spans="2:5" ht="15.75" customHeight="1" x14ac:dyDescent="0.15">
      <c r="B119" s="76"/>
      <c r="C119" s="52"/>
      <c r="D119" s="52"/>
      <c r="E119" s="52"/>
    </row>
    <row r="120" spans="2:5" ht="15.75" customHeight="1" x14ac:dyDescent="0.15">
      <c r="B120" s="22"/>
      <c r="C120" s="78"/>
      <c r="D120" s="52"/>
      <c r="E120" s="52"/>
    </row>
    <row r="121" spans="2:5" ht="15.75" customHeight="1" x14ac:dyDescent="0.15">
      <c r="B121" s="22"/>
      <c r="C121" s="78"/>
      <c r="D121" s="52"/>
      <c r="E121" s="52"/>
    </row>
    <row r="122" spans="2:5" ht="15.75" customHeight="1" x14ac:dyDescent="0.15">
      <c r="B122" s="79"/>
      <c r="C122" s="78"/>
      <c r="D122" s="52"/>
      <c r="E122" s="52"/>
    </row>
    <row r="123" spans="2:5" ht="15.75" customHeight="1" x14ac:dyDescent="0.15">
      <c r="B123" s="79"/>
      <c r="C123" s="78"/>
      <c r="D123" s="52"/>
      <c r="E123" s="52"/>
    </row>
    <row r="124" spans="2:5" ht="15.75" customHeight="1" x14ac:dyDescent="0.15">
      <c r="B124" s="22"/>
      <c r="C124" s="78"/>
      <c r="D124" s="52"/>
      <c r="E124" s="52"/>
    </row>
    <row r="125" spans="2:5" ht="15.75" customHeight="1" x14ac:dyDescent="0.15">
      <c r="B125" s="22"/>
      <c r="C125" s="78"/>
      <c r="D125" s="52"/>
      <c r="E125" s="52"/>
    </row>
    <row r="126" spans="2:5" ht="15.75" customHeight="1" x14ac:dyDescent="0.15">
      <c r="B126" s="22"/>
      <c r="C126" s="78"/>
      <c r="D126" s="52"/>
      <c r="E126" s="52"/>
    </row>
    <row r="127" spans="2:5" ht="15.75" customHeight="1" x14ac:dyDescent="0.15">
      <c r="B127" s="22"/>
      <c r="C127" s="78"/>
      <c r="D127" s="52"/>
      <c r="E127" s="52"/>
    </row>
    <row r="128" spans="2:5" ht="15.75" customHeight="1" x14ac:dyDescent="0.15">
      <c r="B128" s="22"/>
      <c r="C128" s="52"/>
      <c r="D128" s="52"/>
      <c r="E128" s="52"/>
    </row>
    <row r="129" spans="2:5" ht="15.75" customHeight="1" x14ac:dyDescent="0.15">
      <c r="B129" s="22"/>
      <c r="C129" s="52"/>
      <c r="D129" s="52"/>
      <c r="E129" s="52"/>
    </row>
    <row r="130" spans="2:5" ht="15.75" customHeight="1" x14ac:dyDescent="0.15">
      <c r="B130" s="22"/>
      <c r="C130" s="78"/>
      <c r="D130" s="52"/>
      <c r="E130" s="52"/>
    </row>
    <row r="131" spans="2:5" ht="15.75" customHeight="1" x14ac:dyDescent="0.15">
      <c r="B131" s="74"/>
      <c r="C131" s="52"/>
      <c r="D131" s="52"/>
      <c r="E131" s="52"/>
    </row>
    <row r="132" spans="2:5" ht="15.75" customHeight="1" x14ac:dyDescent="0.15">
      <c r="B132" s="51"/>
      <c r="C132" s="52"/>
      <c r="D132" s="52"/>
      <c r="E132" s="52"/>
    </row>
    <row r="133" spans="2:5" ht="15.75" customHeight="1" x14ac:dyDescent="0.2">
      <c r="B133" s="80"/>
      <c r="C133" s="52"/>
      <c r="D133" s="52"/>
      <c r="E133" s="52"/>
    </row>
    <row r="134" spans="2:5" ht="15.75" customHeight="1" x14ac:dyDescent="0.2">
      <c r="B134" s="80"/>
      <c r="C134" s="52"/>
      <c r="D134" s="52"/>
      <c r="E134" s="52"/>
    </row>
    <row r="135" spans="2:5" ht="15.75" customHeight="1" x14ac:dyDescent="0.2">
      <c r="B135" s="81"/>
      <c r="C135" s="52"/>
      <c r="D135" s="52"/>
      <c r="E135" s="52"/>
    </row>
    <row r="136" spans="2:5" ht="15.75" customHeight="1" x14ac:dyDescent="0.15">
      <c r="B136" s="51"/>
      <c r="C136" s="52"/>
      <c r="D136" s="52"/>
      <c r="E136" s="52"/>
    </row>
    <row r="137" spans="2:5" ht="15.75" customHeight="1" x14ac:dyDescent="0.15">
      <c r="B137" s="76"/>
      <c r="C137" s="52"/>
      <c r="D137" s="52"/>
      <c r="E137" s="52"/>
    </row>
    <row r="138" spans="2:5" ht="15.75" customHeight="1" x14ac:dyDescent="0.15">
      <c r="B138" s="22"/>
      <c r="C138" s="52"/>
      <c r="D138" s="52"/>
      <c r="E138" s="52"/>
    </row>
    <row r="139" spans="2:5" ht="15.75" customHeight="1" x14ac:dyDescent="0.15">
      <c r="B139" s="22"/>
      <c r="C139" s="52"/>
      <c r="D139" s="52"/>
      <c r="E139" s="52"/>
    </row>
    <row r="140" spans="2:5" ht="15.75" customHeight="1" x14ac:dyDescent="0.15">
      <c r="B140" s="22"/>
      <c r="C140" s="52"/>
      <c r="D140" s="52"/>
      <c r="E140" s="52"/>
    </row>
    <row r="141" spans="2:5" ht="15.75" customHeight="1" x14ac:dyDescent="0.15">
      <c r="B141" s="22"/>
      <c r="C141" s="52"/>
      <c r="D141" s="52"/>
      <c r="E141" s="52"/>
    </row>
    <row r="142" spans="2:5" ht="15.75" customHeight="1" x14ac:dyDescent="0.15">
      <c r="B142" s="22"/>
      <c r="C142" s="52"/>
      <c r="D142" s="52"/>
      <c r="E142" s="52"/>
    </row>
    <row r="143" spans="2:5" ht="15.75" customHeight="1" x14ac:dyDescent="0.15">
      <c r="B143" s="22"/>
      <c r="C143" s="52"/>
      <c r="D143" s="52"/>
      <c r="E143" s="52"/>
    </row>
    <row r="144" spans="2:5" ht="15.75" customHeight="1" x14ac:dyDescent="0.15">
      <c r="B144" s="22"/>
      <c r="C144" s="52"/>
      <c r="D144" s="52"/>
      <c r="E144" s="52"/>
    </row>
    <row r="145" spans="2:5" ht="15.75" customHeight="1" x14ac:dyDescent="0.15">
      <c r="B145" s="76"/>
      <c r="C145" s="52"/>
      <c r="D145" s="52"/>
      <c r="E145" s="52"/>
    </row>
    <row r="146" spans="2:5" ht="15.75" customHeight="1" x14ac:dyDescent="0.15">
      <c r="B146" s="22"/>
      <c r="C146" s="52"/>
      <c r="D146" s="52"/>
      <c r="E146" s="52"/>
    </row>
    <row r="147" spans="2:5" ht="15.75" customHeight="1" x14ac:dyDescent="0.15">
      <c r="B147" s="22"/>
      <c r="C147" s="52"/>
      <c r="D147" s="52"/>
      <c r="E147" s="52"/>
    </row>
    <row r="148" spans="2:5" ht="15.75" customHeight="1" x14ac:dyDescent="0.15">
      <c r="B148" s="22"/>
      <c r="C148" s="52"/>
      <c r="D148" s="52"/>
      <c r="E148" s="52"/>
    </row>
    <row r="149" spans="2:5" ht="15.75" customHeight="1" x14ac:dyDescent="0.15">
      <c r="B149" s="22"/>
      <c r="C149" s="52"/>
      <c r="D149" s="52"/>
      <c r="E149" s="52"/>
    </row>
    <row r="150" spans="2:5" ht="15.75" customHeight="1" x14ac:dyDescent="0.15">
      <c r="B150" s="22"/>
      <c r="C150" s="52"/>
      <c r="D150" s="52"/>
      <c r="E150" s="52"/>
    </row>
    <row r="151" spans="2:5" ht="15.75" customHeight="1" x14ac:dyDescent="0.15">
      <c r="B151" s="22"/>
      <c r="C151" s="52"/>
      <c r="D151" s="52"/>
      <c r="E151" s="52"/>
    </row>
    <row r="152" spans="2:5" ht="15.75" customHeight="1" x14ac:dyDescent="0.15">
      <c r="B152" s="22"/>
      <c r="C152" s="52"/>
      <c r="D152" s="52"/>
      <c r="E152" s="52"/>
    </row>
    <row r="153" spans="2:5" ht="15.75" customHeight="1" x14ac:dyDescent="0.15">
      <c r="B153" s="22"/>
      <c r="C153" s="52"/>
      <c r="D153" s="52"/>
      <c r="E153" s="52"/>
    </row>
    <row r="154" spans="2:5" ht="15.75" customHeight="1" x14ac:dyDescent="0.15">
      <c r="B154" s="22"/>
      <c r="C154" s="52"/>
      <c r="D154" s="52"/>
      <c r="E154" s="52"/>
    </row>
    <row r="155" spans="2:5" ht="15.75" customHeight="1" x14ac:dyDescent="0.15">
      <c r="B155" s="22"/>
      <c r="C155" s="52"/>
      <c r="D155" s="52"/>
      <c r="E155" s="52"/>
    </row>
    <row r="156" spans="2:5" ht="15.75" customHeight="1" x14ac:dyDescent="0.15">
      <c r="B156" s="22"/>
      <c r="C156" s="52"/>
      <c r="D156" s="52"/>
      <c r="E156" s="52"/>
    </row>
    <row r="157" spans="2:5" ht="15.75" customHeight="1" x14ac:dyDescent="0.15">
      <c r="B157" s="22"/>
      <c r="C157" s="52"/>
      <c r="D157" s="52"/>
      <c r="E157" s="52"/>
    </row>
    <row r="158" spans="2:5" ht="15.75" customHeight="1" x14ac:dyDescent="0.15">
      <c r="B158" s="22"/>
      <c r="C158" s="52"/>
      <c r="D158" s="52"/>
      <c r="E158" s="52"/>
    </row>
    <row r="159" spans="2:5" ht="15.75" customHeight="1" x14ac:dyDescent="0.15">
      <c r="B159" s="22"/>
      <c r="C159" s="52"/>
      <c r="D159" s="52"/>
      <c r="E159" s="52"/>
    </row>
    <row r="160" spans="2:5" ht="15.75" customHeight="1" x14ac:dyDescent="0.15">
      <c r="B160" s="22"/>
      <c r="C160" s="52"/>
      <c r="D160" s="52"/>
      <c r="E160" s="52"/>
    </row>
    <row r="161" spans="2:5" ht="15.75" customHeight="1" x14ac:dyDescent="0.15">
      <c r="B161" s="22"/>
      <c r="C161" s="52"/>
      <c r="D161" s="52"/>
      <c r="E161" s="52"/>
    </row>
    <row r="162" spans="2:5" ht="15.75" customHeight="1" x14ac:dyDescent="0.15">
      <c r="B162" s="76"/>
      <c r="C162" s="52"/>
      <c r="D162" s="52"/>
      <c r="E162" s="52"/>
    </row>
    <row r="163" spans="2:5" ht="15.75" customHeight="1" x14ac:dyDescent="0.15">
      <c r="B163" s="22"/>
      <c r="C163" s="52"/>
      <c r="D163" s="52"/>
      <c r="E163" s="52"/>
    </row>
    <row r="164" spans="2:5" ht="15.75" customHeight="1" x14ac:dyDescent="0.15">
      <c r="B164" s="22"/>
      <c r="C164" s="52"/>
      <c r="D164" s="52"/>
      <c r="E164" s="52"/>
    </row>
    <row r="165" spans="2:5" ht="15.75" customHeight="1" x14ac:dyDescent="0.15">
      <c r="B165" s="22"/>
      <c r="C165" s="52"/>
      <c r="D165" s="52"/>
      <c r="E165" s="52"/>
    </row>
    <row r="166" spans="2:5" ht="15.75" customHeight="1" x14ac:dyDescent="0.15">
      <c r="B166" s="76"/>
      <c r="C166" s="52"/>
      <c r="D166" s="52"/>
      <c r="E166" s="52"/>
    </row>
    <row r="167" spans="2:5" ht="15.75" customHeight="1" x14ac:dyDescent="0.15">
      <c r="B167" s="22"/>
      <c r="C167" s="52"/>
      <c r="D167" s="52"/>
      <c r="E167" s="52"/>
    </row>
    <row r="168" spans="2:5" ht="15.75" customHeight="1" x14ac:dyDescent="0.15">
      <c r="B168" s="22"/>
      <c r="C168" s="52"/>
      <c r="D168" s="52"/>
      <c r="E168" s="52"/>
    </row>
    <row r="169" spans="2:5" ht="15.75" customHeight="1" x14ac:dyDescent="0.15">
      <c r="B169" s="22"/>
      <c r="C169" s="52"/>
      <c r="D169" s="52"/>
      <c r="E169" s="52"/>
    </row>
    <row r="170" spans="2:5" ht="15.75" customHeight="1" x14ac:dyDescent="0.15">
      <c r="B170" s="22"/>
      <c r="C170" s="52"/>
      <c r="D170" s="52"/>
      <c r="E170" s="52"/>
    </row>
    <row r="171" spans="2:5" ht="15.75" customHeight="1" x14ac:dyDescent="0.15">
      <c r="B171" s="22"/>
      <c r="C171" s="52"/>
      <c r="D171" s="52"/>
      <c r="E171" s="52"/>
    </row>
    <row r="172" spans="2:5" ht="15.75" customHeight="1" x14ac:dyDescent="0.15">
      <c r="B172" s="22"/>
      <c r="C172" s="52"/>
      <c r="D172" s="52"/>
      <c r="E172" s="52"/>
    </row>
    <row r="173" spans="2:5" ht="15.75" customHeight="1" x14ac:dyDescent="0.15">
      <c r="B173" s="22"/>
      <c r="C173" s="52"/>
      <c r="D173" s="52"/>
      <c r="E173" s="52"/>
    </row>
    <row r="174" spans="2:5" ht="15.75" customHeight="1" x14ac:dyDescent="0.15">
      <c r="B174" s="22"/>
      <c r="C174" s="52"/>
      <c r="D174" s="52"/>
      <c r="E174" s="52"/>
    </row>
    <row r="175" spans="2:5" ht="15.75" customHeight="1" x14ac:dyDescent="0.15">
      <c r="B175" s="22"/>
      <c r="C175" s="52"/>
      <c r="D175" s="52"/>
      <c r="E175" s="52"/>
    </row>
    <row r="176" spans="2:5" ht="15.75" customHeight="1" x14ac:dyDescent="0.15">
      <c r="B176" s="22"/>
      <c r="C176" s="52"/>
      <c r="D176" s="52"/>
      <c r="E176" s="52"/>
    </row>
    <row r="177" spans="2:5" ht="15.75" customHeight="1" x14ac:dyDescent="0.15">
      <c r="B177" s="22"/>
      <c r="C177" s="52"/>
      <c r="D177" s="52"/>
      <c r="E177" s="52"/>
    </row>
    <row r="178" spans="2:5" ht="15.75" customHeight="1" x14ac:dyDescent="0.15">
      <c r="B178" s="79"/>
      <c r="C178" s="52"/>
      <c r="D178" s="52"/>
      <c r="E178" s="52"/>
    </row>
    <row r="179" spans="2:5" ht="15.75" customHeight="1" x14ac:dyDescent="0.15">
      <c r="B179" s="22"/>
      <c r="C179" s="52"/>
      <c r="D179" s="52"/>
      <c r="E179" s="52"/>
    </row>
    <row r="180" spans="2:5" ht="15.75" customHeight="1" x14ac:dyDescent="0.15">
      <c r="B180" s="22"/>
      <c r="C180" s="52"/>
      <c r="D180" s="52"/>
      <c r="E180" s="52"/>
    </row>
    <row r="181" spans="2:5" ht="15.75" customHeight="1" x14ac:dyDescent="0.15">
      <c r="B181" s="22"/>
      <c r="C181" s="52"/>
      <c r="D181" s="52"/>
      <c r="E181" s="52"/>
    </row>
    <row r="182" spans="2:5" ht="15.75" customHeight="1" x14ac:dyDescent="0.15">
      <c r="B182" s="51"/>
      <c r="C182" s="52"/>
      <c r="D182" s="52"/>
      <c r="E182" s="52"/>
    </row>
    <row r="183" spans="2:5" ht="15.75" customHeight="1" x14ac:dyDescent="0.15">
      <c r="B183" s="51"/>
      <c r="C183" s="52"/>
      <c r="D183" s="52"/>
      <c r="E183" s="52"/>
    </row>
    <row r="184" spans="2:5" ht="15.75" customHeight="1" x14ac:dyDescent="0.15">
      <c r="B184" s="76"/>
      <c r="C184" s="52"/>
      <c r="D184" s="52"/>
      <c r="E184" s="52"/>
    </row>
    <row r="185" spans="2:5" ht="15.75" customHeight="1" x14ac:dyDescent="0.15">
      <c r="B185" s="76"/>
      <c r="C185" s="52"/>
      <c r="D185" s="52"/>
      <c r="E185" s="52"/>
    </row>
    <row r="186" spans="2:5" ht="15.75" customHeight="1" x14ac:dyDescent="0.15">
      <c r="B186" s="51"/>
      <c r="C186" s="52"/>
      <c r="D186" s="52"/>
      <c r="E186" s="52"/>
    </row>
    <row r="187" spans="2:5" ht="15.75" customHeight="1" x14ac:dyDescent="0.2">
      <c r="B187" s="80"/>
      <c r="C187" s="52"/>
      <c r="D187" s="52"/>
      <c r="E187" s="52"/>
    </row>
    <row r="188" spans="2:5" ht="15.75" customHeight="1" x14ac:dyDescent="0.2">
      <c r="B188" s="80"/>
      <c r="C188" s="52"/>
      <c r="D188" s="52"/>
      <c r="E188" s="52"/>
    </row>
    <row r="189" spans="2:5" ht="15.75" customHeight="1" x14ac:dyDescent="0.2">
      <c r="B189" s="82"/>
      <c r="C189" s="52"/>
      <c r="D189" s="52"/>
      <c r="E189" s="52"/>
    </row>
    <row r="190" spans="2:5" ht="15.75" customHeight="1" x14ac:dyDescent="0.15"/>
    <row r="191" spans="2:5" ht="15.75" customHeight="1" x14ac:dyDescent="0.15"/>
    <row r="192" spans="2:5" ht="15.75" customHeight="1" x14ac:dyDescent="0.15"/>
    <row r="193" spans="4:4" ht="15.75" customHeight="1" x14ac:dyDescent="0.15"/>
    <row r="194" spans="4:4" ht="15.75" customHeight="1" x14ac:dyDescent="0.15"/>
    <row r="195" spans="4:4" ht="15.75" customHeight="1" x14ac:dyDescent="0.15">
      <c r="D195" s="83"/>
    </row>
    <row r="196" spans="4:4" ht="15.75" customHeight="1" x14ac:dyDescent="0.15">
      <c r="D196" s="83"/>
    </row>
    <row r="197" spans="4:4" ht="15.75" customHeight="1" x14ac:dyDescent="0.15">
      <c r="D197" s="83"/>
    </row>
    <row r="198" spans="4:4" ht="18.95" customHeight="1" x14ac:dyDescent="0.15"/>
    <row r="199" spans="4:4" ht="18.95" customHeight="1" x14ac:dyDescent="0.15"/>
    <row r="200" spans="4:4" ht="18.95" customHeight="1" x14ac:dyDescent="0.15"/>
    <row r="201" spans="4:4" ht="18.95" customHeight="1" x14ac:dyDescent="0.15"/>
    <row r="202" spans="4:4" ht="18.95" customHeight="1" x14ac:dyDescent="0.15"/>
    <row r="203" spans="4:4" ht="18.95" customHeight="1" x14ac:dyDescent="0.15">
      <c r="D203" s="83"/>
    </row>
    <row r="204" spans="4:4" ht="18.95" customHeight="1" x14ac:dyDescent="0.15">
      <c r="D204" s="83"/>
    </row>
    <row r="205" spans="4:4" ht="18.95" customHeight="1" x14ac:dyDescent="0.15">
      <c r="D205" s="83"/>
    </row>
    <row r="206" spans="4:4" ht="18.95" customHeight="1" x14ac:dyDescent="0.15">
      <c r="D206" s="83"/>
    </row>
    <row r="207" spans="4:4" ht="18.95" customHeight="1" x14ac:dyDescent="0.15"/>
    <row r="208" spans="4:4" ht="18.95" customHeight="1" x14ac:dyDescent="0.15"/>
    <row r="209" spans="4:4" ht="18.95" customHeight="1" x14ac:dyDescent="0.15">
      <c r="D209" s="83"/>
    </row>
    <row r="210" spans="4:4" ht="18.95" customHeight="1" x14ac:dyDescent="0.15"/>
    <row r="211" spans="4:4" ht="18.95" customHeight="1" x14ac:dyDescent="0.15"/>
    <row r="212" spans="4:4" ht="18.95" customHeight="1" x14ac:dyDescent="0.15"/>
    <row r="213" spans="4:4" ht="18.95" customHeight="1" x14ac:dyDescent="0.15"/>
    <row r="214" spans="4:4" ht="18.95" customHeight="1" x14ac:dyDescent="0.15"/>
    <row r="215" spans="4:4" ht="18.95" customHeight="1" x14ac:dyDescent="0.15">
      <c r="D215" s="83"/>
    </row>
    <row r="216" spans="4:4" ht="18.95" customHeight="1" x14ac:dyDescent="0.15"/>
    <row r="217" spans="4:4" ht="18.95" customHeight="1" x14ac:dyDescent="0.15"/>
    <row r="218" spans="4:4" ht="18.95" customHeight="1" x14ac:dyDescent="0.15"/>
    <row r="219" spans="4:4" ht="18.95" customHeight="1" x14ac:dyDescent="0.15"/>
    <row r="220" spans="4:4" ht="18.95" customHeight="1" x14ac:dyDescent="0.15"/>
    <row r="221" spans="4:4" ht="18.95" customHeight="1" x14ac:dyDescent="0.15"/>
    <row r="222" spans="4:4" ht="18.95" customHeight="1" x14ac:dyDescent="0.15"/>
    <row r="223" spans="4:4" ht="18.95" customHeight="1" x14ac:dyDescent="0.15"/>
    <row r="224" spans="4:4" ht="18.95" customHeight="1" x14ac:dyDescent="0.15"/>
  </sheetData>
  <mergeCells count="102">
    <mergeCell ref="B71:C71"/>
    <mergeCell ref="D71:F71"/>
    <mergeCell ref="B72:C72"/>
    <mergeCell ref="D72:F72"/>
    <mergeCell ref="G72:I72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G62:I62"/>
    <mergeCell ref="B63:C63"/>
    <mergeCell ref="D63:F63"/>
    <mergeCell ref="B64:C64"/>
    <mergeCell ref="D64:F64"/>
    <mergeCell ref="F52:G52"/>
    <mergeCell ref="C53:E53"/>
    <mergeCell ref="F53:G53"/>
    <mergeCell ref="H53:I53"/>
    <mergeCell ref="C54:E54"/>
    <mergeCell ref="F54:G54"/>
    <mergeCell ref="H54:I54"/>
    <mergeCell ref="F48:G48"/>
    <mergeCell ref="C49:E49"/>
    <mergeCell ref="F49:G49"/>
    <mergeCell ref="H49:I49"/>
    <mergeCell ref="F50:G50"/>
    <mergeCell ref="F51:G51"/>
    <mergeCell ref="C45:E45"/>
    <mergeCell ref="F45:G45"/>
    <mergeCell ref="H45:I45"/>
    <mergeCell ref="C46:E46"/>
    <mergeCell ref="F46:G46"/>
    <mergeCell ref="H46:I46"/>
    <mergeCell ref="C37:D37"/>
    <mergeCell ref="E37:F37"/>
    <mergeCell ref="G37:H37"/>
    <mergeCell ref="A39:I39"/>
    <mergeCell ref="A40:I40"/>
    <mergeCell ref="B42:B43"/>
    <mergeCell ref="C42:E43"/>
    <mergeCell ref="F42:G43"/>
    <mergeCell ref="H42:I43"/>
    <mergeCell ref="C35:D35"/>
    <mergeCell ref="E35:F35"/>
    <mergeCell ref="G35:H35"/>
    <mergeCell ref="C36:D36"/>
    <mergeCell ref="E36:F36"/>
    <mergeCell ref="G36:H36"/>
    <mergeCell ref="C33:D33"/>
    <mergeCell ref="E33:F33"/>
    <mergeCell ref="G33:H33"/>
    <mergeCell ref="C34:D34"/>
    <mergeCell ref="E34:F34"/>
    <mergeCell ref="G34:H34"/>
    <mergeCell ref="C30:D30"/>
    <mergeCell ref="C31:D31"/>
    <mergeCell ref="E31:F31"/>
    <mergeCell ref="G31:H31"/>
    <mergeCell ref="C32:D32"/>
    <mergeCell ref="E32:F32"/>
    <mergeCell ref="G32:H32"/>
    <mergeCell ref="C28:D28"/>
    <mergeCell ref="E28:F28"/>
    <mergeCell ref="G28:H28"/>
    <mergeCell ref="C29:D29"/>
    <mergeCell ref="E29:F29"/>
    <mergeCell ref="G29:H29"/>
    <mergeCell ref="A22:H22"/>
    <mergeCell ref="A23:H23"/>
    <mergeCell ref="A24:H24"/>
    <mergeCell ref="C26:D26"/>
    <mergeCell ref="E26:F26"/>
    <mergeCell ref="G26:H26"/>
    <mergeCell ref="A15:H15"/>
    <mergeCell ref="A16:H16"/>
    <mergeCell ref="A17:H17"/>
    <mergeCell ref="A19:H19"/>
    <mergeCell ref="A20:H20"/>
    <mergeCell ref="A21:H21"/>
    <mergeCell ref="A7:H7"/>
    <mergeCell ref="A9:H9"/>
    <mergeCell ref="A10:H10"/>
    <mergeCell ref="A11:H11"/>
    <mergeCell ref="A12:H12"/>
    <mergeCell ref="A14:H14"/>
    <mergeCell ref="A1:I1"/>
    <mergeCell ref="A2:I2"/>
    <mergeCell ref="A3:H3"/>
    <mergeCell ref="A4:H4"/>
    <mergeCell ref="A5:H5"/>
    <mergeCell ref="A6:H6"/>
  </mergeCells>
  <phoneticPr fontId="2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78197-B40B-4478-9CC1-0B9064CD7053}">
  <dimension ref="A1:H28"/>
  <sheetViews>
    <sheetView workbookViewId="0">
      <selection activeCell="B9" sqref="B9"/>
    </sheetView>
  </sheetViews>
  <sheetFormatPr defaultRowHeight="12.75" x14ac:dyDescent="0.15"/>
  <cols>
    <col min="1" max="1" width="14.125" style="20" customWidth="1"/>
    <col min="2" max="2" width="13.125" style="20" bestFit="1" customWidth="1"/>
    <col min="3" max="3" width="14.125" style="20" bestFit="1" customWidth="1"/>
    <col min="4" max="4" width="11.25" style="20" bestFit="1" customWidth="1"/>
    <col min="5" max="5" width="10.25" style="20" bestFit="1" customWidth="1"/>
    <col min="6" max="6" width="12.25" style="20" bestFit="1" customWidth="1"/>
    <col min="7" max="16384" width="9" style="20"/>
  </cols>
  <sheetData>
    <row r="1" spans="1:6" x14ac:dyDescent="0.15">
      <c r="A1" s="20" t="s">
        <v>151</v>
      </c>
    </row>
    <row r="4" spans="1:6" x14ac:dyDescent="0.15">
      <c r="A4" s="20" t="s">
        <v>152</v>
      </c>
    </row>
    <row r="5" spans="1:6" x14ac:dyDescent="0.15">
      <c r="A5" s="27" t="s">
        <v>107</v>
      </c>
      <c r="B5" s="27" t="s">
        <v>132</v>
      </c>
      <c r="C5" s="26" t="s">
        <v>133</v>
      </c>
      <c r="D5" s="24" t="s">
        <v>111</v>
      </c>
    </row>
    <row r="6" spans="1:6" x14ac:dyDescent="0.15">
      <c r="A6" s="64" t="s">
        <v>134</v>
      </c>
      <c r="B6" s="65">
        <v>932124964</v>
      </c>
      <c r="C6" s="65">
        <f>B6-D6</f>
        <v>281197706</v>
      </c>
      <c r="D6" s="84">
        <v>650927258</v>
      </c>
    </row>
    <row r="7" spans="1:6" x14ac:dyDescent="0.15">
      <c r="A7" s="64" t="s">
        <v>135</v>
      </c>
      <c r="B7" s="68">
        <v>306818839</v>
      </c>
      <c r="C7" s="68">
        <f>B7-D7</f>
        <v>279148552</v>
      </c>
      <c r="D7" s="85">
        <v>27670287</v>
      </c>
    </row>
    <row r="8" spans="1:6" x14ac:dyDescent="0.15">
      <c r="A8" s="64" t="s">
        <v>136</v>
      </c>
      <c r="B8" s="68">
        <v>29065256</v>
      </c>
      <c r="C8" s="68">
        <f t="shared" ref="C8:C14" si="0">B8-D8</f>
        <v>23657519</v>
      </c>
      <c r="D8" s="85">
        <v>5407737</v>
      </c>
    </row>
    <row r="9" spans="1:6" x14ac:dyDescent="0.15">
      <c r="A9" s="64" t="s">
        <v>137</v>
      </c>
      <c r="B9" s="68">
        <v>51402340</v>
      </c>
      <c r="C9" s="68">
        <f t="shared" si="0"/>
        <v>49768992</v>
      </c>
      <c r="D9" s="85">
        <v>1633348</v>
      </c>
    </row>
    <row r="10" spans="1:6" x14ac:dyDescent="0.15">
      <c r="A10" s="64" t="s">
        <v>138</v>
      </c>
      <c r="B10" s="68">
        <v>5520009</v>
      </c>
      <c r="C10" s="68">
        <f t="shared" si="0"/>
        <v>5358006</v>
      </c>
      <c r="D10" s="85">
        <v>162003</v>
      </c>
    </row>
    <row r="11" spans="1:6" x14ac:dyDescent="0.15">
      <c r="A11" s="64" t="s">
        <v>139</v>
      </c>
      <c r="B11" s="68">
        <v>4586430</v>
      </c>
      <c r="C11" s="68">
        <f t="shared" si="0"/>
        <v>0</v>
      </c>
      <c r="D11" s="85">
        <v>4586430</v>
      </c>
    </row>
    <row r="12" spans="1:6" x14ac:dyDescent="0.15">
      <c r="A12" s="64" t="s">
        <v>140</v>
      </c>
      <c r="B12" s="68">
        <v>50300</v>
      </c>
      <c r="C12" s="68">
        <f t="shared" si="0"/>
        <v>0</v>
      </c>
      <c r="D12" s="85">
        <v>50300</v>
      </c>
    </row>
    <row r="13" spans="1:6" x14ac:dyDescent="0.15">
      <c r="A13" s="64" t="s">
        <v>141</v>
      </c>
      <c r="B13" s="68">
        <v>2063800</v>
      </c>
      <c r="C13" s="68">
        <f t="shared" si="0"/>
        <v>2063800</v>
      </c>
      <c r="D13" s="85"/>
    </row>
    <row r="14" spans="1:6" x14ac:dyDescent="0.15">
      <c r="A14" s="64" t="s">
        <v>142</v>
      </c>
      <c r="B14" s="71">
        <v>8998956</v>
      </c>
      <c r="C14" s="68">
        <f t="shared" si="0"/>
        <v>8089986</v>
      </c>
      <c r="D14" s="86">
        <v>908970</v>
      </c>
    </row>
    <row r="15" spans="1:6" ht="13.5" thickBot="1" x14ac:dyDescent="0.2">
      <c r="A15" s="27" t="s">
        <v>121</v>
      </c>
      <c r="B15" s="87">
        <f>SUM(B6:B14)</f>
        <v>1340630894</v>
      </c>
      <c r="C15" s="87">
        <f>SUM(C6:C14)</f>
        <v>649284561</v>
      </c>
      <c r="D15" s="88">
        <f>SUM(D6:D14)</f>
        <v>691346333</v>
      </c>
    </row>
    <row r="16" spans="1:6" ht="13.5" thickTop="1" x14ac:dyDescent="0.15">
      <c r="C16" s="89"/>
      <c r="D16" s="89"/>
      <c r="E16" s="89"/>
      <c r="F16" s="89"/>
    </row>
    <row r="17" spans="1:8" x14ac:dyDescent="0.15">
      <c r="A17" s="20" t="s">
        <v>153</v>
      </c>
      <c r="C17" s="89"/>
      <c r="D17" s="89"/>
      <c r="E17" s="89"/>
      <c r="F17" s="89"/>
    </row>
    <row r="18" spans="1:8" x14ac:dyDescent="0.15">
      <c r="A18" s="310" t="s">
        <v>107</v>
      </c>
      <c r="B18" s="310" t="s">
        <v>154</v>
      </c>
      <c r="C18" s="311" t="s">
        <v>109</v>
      </c>
      <c r="D18" s="311" t="s">
        <v>110</v>
      </c>
      <c r="E18" s="311"/>
      <c r="F18" s="311" t="s">
        <v>155</v>
      </c>
    </row>
    <row r="19" spans="1:8" x14ac:dyDescent="0.15">
      <c r="A19" s="310"/>
      <c r="B19" s="310"/>
      <c r="C19" s="311"/>
      <c r="D19" s="90" t="s">
        <v>156</v>
      </c>
      <c r="E19" s="90" t="s">
        <v>157</v>
      </c>
      <c r="F19" s="311"/>
    </row>
    <row r="20" spans="1:8" x14ac:dyDescent="0.15">
      <c r="A20" s="91" t="s">
        <v>158</v>
      </c>
      <c r="B20" s="35">
        <v>10011038</v>
      </c>
      <c r="C20" s="92">
        <v>3496482</v>
      </c>
      <c r="D20" s="92">
        <v>459127</v>
      </c>
      <c r="E20" s="92">
        <v>0</v>
      </c>
      <c r="F20" s="92">
        <f>B20+C20-D20-E20</f>
        <v>13048393</v>
      </c>
    </row>
    <row r="26" spans="1:8" x14ac:dyDescent="0.15">
      <c r="B26" s="249"/>
      <c r="C26" s="249"/>
      <c r="D26" s="249"/>
      <c r="E26" s="249"/>
      <c r="F26" s="249"/>
      <c r="G26" s="249"/>
      <c r="H26" s="249"/>
    </row>
    <row r="28" spans="1:8" x14ac:dyDescent="0.15">
      <c r="B28" s="249"/>
      <c r="C28" s="249"/>
      <c r="D28" s="249"/>
      <c r="E28" s="249"/>
      <c r="F28" s="249"/>
      <c r="G28" s="249"/>
      <c r="H28" s="249"/>
    </row>
  </sheetData>
  <mergeCells count="7">
    <mergeCell ref="B26:H26"/>
    <mergeCell ref="B28:H28"/>
    <mergeCell ref="A18:A19"/>
    <mergeCell ref="B18:B19"/>
    <mergeCell ref="C18:C19"/>
    <mergeCell ref="D18:E18"/>
    <mergeCell ref="F18:F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損益計算書</vt:lpstr>
      <vt:lpstr>貸借対照表</vt:lpstr>
      <vt:lpstr>財務諸表に対する注記</vt:lpstr>
      <vt:lpstr>付属明細書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戸塚</cp:lastModifiedBy>
  <cp:lastPrinted>2023-06-26T04:49:39Z</cp:lastPrinted>
  <dcterms:created xsi:type="dcterms:W3CDTF">2013-05-17T02:35:48Z</dcterms:created>
  <dcterms:modified xsi:type="dcterms:W3CDTF">2023-06-26T05:06:23Z</dcterms:modified>
</cp:coreProperties>
</file>